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Бюджет   2023  -  2025    МО Пежемское\Проект\"/>
    </mc:Choice>
  </mc:AlternateContent>
  <xr:revisionPtr revIDLastSave="0" documentId="13_ncr:1_{58C5DD51-2227-476F-8945-412FDCCED5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№ 2" sheetId="1" r:id="rId1"/>
  </sheets>
  <definedNames>
    <definedName name="_xlnm.Print_Titles" localSheetId="0">'Приложение № 2'!$9:$10</definedName>
    <definedName name="_xlnm.Print_Area" localSheetId="0">'Приложение № 2'!$A$1:$E$66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1" l="1"/>
  <c r="E44" i="1"/>
  <c r="D44" i="1"/>
  <c r="E17" i="1" l="1"/>
  <c r="E64" i="1" l="1"/>
  <c r="D64" i="1"/>
  <c r="C64" i="1"/>
  <c r="F60" i="1"/>
  <c r="E60" i="1"/>
  <c r="D60" i="1"/>
  <c r="C60" i="1"/>
  <c r="E55" i="1"/>
  <c r="D55" i="1"/>
  <c r="C55" i="1"/>
  <c r="E38" i="1"/>
  <c r="D38" i="1"/>
  <c r="C38" i="1"/>
  <c r="D37" i="1"/>
  <c r="F33" i="1"/>
  <c r="E33" i="1"/>
  <c r="D33" i="1"/>
  <c r="C33" i="1"/>
  <c r="E30" i="1"/>
  <c r="D30" i="1"/>
  <c r="C30" i="1"/>
  <c r="E25" i="1"/>
  <c r="D25" i="1"/>
  <c r="C25" i="1"/>
  <c r="E23" i="1"/>
  <c r="D23" i="1"/>
  <c r="C23" i="1"/>
  <c r="E19" i="1"/>
  <c r="D19" i="1"/>
  <c r="C19" i="1"/>
  <c r="D17" i="1"/>
  <c r="C17" i="1"/>
  <c r="E37" i="1" l="1"/>
  <c r="C37" i="1"/>
  <c r="E22" i="1"/>
  <c r="D22" i="1" s="1"/>
  <c r="C22" i="1" s="1"/>
  <c r="E16" i="1"/>
  <c r="D16" i="1"/>
  <c r="E36" i="1" l="1"/>
  <c r="D36" i="1" s="1"/>
  <c r="C36" i="1" s="1"/>
  <c r="C66" i="1" s="1"/>
  <c r="C16" i="1"/>
  <c r="E14" i="1"/>
  <c r="D14" i="1"/>
  <c r="C14" i="1"/>
  <c r="E12" i="1"/>
  <c r="D12" i="1"/>
  <c r="C12" i="1" l="1"/>
  <c r="E11" i="1" s="1"/>
  <c r="D11" i="1" l="1"/>
  <c r="E66" i="1"/>
  <c r="C11" i="1" l="1"/>
  <c r="D66" i="1"/>
</calcChain>
</file>

<file path=xl/sharedStrings.xml><?xml version="1.0" encoding="utf-8"?>
<sst xmlns="http://schemas.openxmlformats.org/spreadsheetml/2006/main" count="120" uniqueCount="117">
  <si>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</si>
  <si>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</si>
  <si>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</si>
  <si>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</si>
  <si>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</si>
  <si>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</si>
  <si>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</si>
  <si>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</si>
  <si>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</si>
  <si>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</si>
  <si>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Наименование доходов</t>
  </si>
  <si>
    <t>Код бюджетной классификации Российской Федерации</t>
  </si>
  <si>
    <t>ГОСУДАРСТВЕННАЯ ПОШЛИНА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</si>
  <si>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</si>
  <si>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</si>
  <si>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</si>
  <si>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</si>
  <si>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1 06 06000 00 0000 110</t>
  </si>
  <si>
    <t>1 08 04020 01 0000 110</t>
  </si>
  <si>
    <t>1 11 05035 10 0000 120</t>
  </si>
  <si>
    <t>1 06 00000 00 0000 000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</si>
  <si>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</si>
  <si>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</si>
  <si>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</si>
  <si>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1 11 00000 00 0000 000</t>
  </si>
  <si>
    <t>2 02 00000 00 0000 000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</si>
  <si>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</si>
  <si>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</si>
  <si>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</si>
  <si>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>из них:</t>
  </si>
  <si>
    <t>Иные межбюджетные трансферты бюджетам субъектов Российской Федерации и муниципальных образований</t>
  </si>
  <si>
    <t>2023 год</t>
  </si>
  <si>
    <t>2 02 10000 00 0000 150</t>
  </si>
  <si>
    <t>2 02 40000 00 0000 150</t>
  </si>
  <si>
    <t>1 06 06040 00 0000 110</t>
  </si>
  <si>
    <t>1 06 06030 00 0000 110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</si>
  <si>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</si>
  <si>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</si>
  <si>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</si>
  <si>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</si>
  <si>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</si>
  <si>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</si>
  <si>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</si>
  <si>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</si>
  <si>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2 02 15001 10 0000 150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</si>
  <si>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</si>
  <si>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</si>
  <si>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Прочие дотации бюджетам сельских поселений</t>
  </si>
  <si>
    <t>2 02 19999 10 0000 150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</si>
  <si>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</si>
  <si>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</si>
  <si>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</si>
  <si>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</si>
  <si>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</si>
  <si>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</si>
  <si>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</si>
  <si>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</si>
  <si>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Субсидии бюджетам сельских поселений на поддержку отрасли культуры</t>
  </si>
  <si>
    <t>2 02 25519 10 0000 150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</si>
  <si>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</si>
  <si>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</si>
  <si>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</si>
  <si>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</si>
  <si>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</si>
  <si>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2 02 27112 10 0000 150</t>
  </si>
  <si>
    <t>Прочие субсидии бюджетам сельских поселений</t>
  </si>
  <si>
    <t>2 02 29999 10 0000 150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</si>
  <si>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</si>
  <si>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</si>
  <si>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</si>
  <si>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</si>
  <si>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</si>
  <si>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Прочие межбюджетные трансферты, передаваемые бюджетам сельских поселений</t>
  </si>
  <si>
    <t>2 02 49999 10 0000 150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</si>
  <si>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</si>
  <si>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</si>
  <si>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</si>
  <si>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2 07 05000 10 0000 150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</si>
  <si>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</si>
  <si>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</si>
  <si>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</si>
  <si>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</si>
  <si>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</si>
  <si>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</si>
  <si>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</si>
  <si>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</si>
  <si>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</si>
  <si>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</si>
  <si>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</si>
  <si>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</si>
  <si>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НАЛОГИ НА СОВОКУПНЫЙ ДОХОД</t>
  </si>
  <si>
    <t>1 05 00000 00 0000 000</t>
  </si>
  <si>
    <t>Единый сельскохозяйственный налог</t>
  </si>
  <si>
    <t>1 05 03010 01 0000 110</t>
  </si>
  <si>
    <t>1 16 00000 00 0000 000</t>
  </si>
  <si>
    <t>ШТРАФЫ, САНКЦИИ, ВОЗМЕЩЕНИЕ УЩЕРБА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</si>
  <si>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</si>
  <si>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</si>
  <si>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</si>
  <si>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</si>
  <si>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(ПРИМЕР для сельского поселения. Перечень примерных доходов  не является исчерпывающим и может быть как дополнен, так и сокращен в зависимости от прогнозируемых поступлений собственных налоговых и неналоговых доходов, а также от перечня видов межбюджетных трансфертов, получаемых поселением из областного бюджета  и бюджета муниципального района)</t>
  </si>
  <si>
    <t xml:space="preserve">   Земельный налог с организаций</t>
  </si>
  <si>
    <t xml:space="preserve">   Земельный налог с физических лиц</t>
  </si>
  <si>
    <t xml:space="preserve">к решению Совета депутатов </t>
  </si>
  <si>
    <t xml:space="preserve">Вельского муниципального района Архангельской области </t>
  </si>
  <si>
    <t>2024 год</t>
  </si>
  <si>
    <t>Единая субвенция бюджетам сельских поселений</t>
  </si>
  <si>
    <t>2 02 39998 10 0000 150</t>
  </si>
  <si>
    <t>Сумма, рублей</t>
  </si>
  <si>
    <t xml:space="preserve"> сельского поселения "Пежемское"  </t>
  </si>
  <si>
    <t>Приложение № 2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</si>
  <si>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</si>
  <si>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</si>
  <si>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</si>
  <si>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Прогнозируемое поступление доходов бюджета сельского поселения "Пежемское" Вельского муниципального района Архангельской области на 2023 год и на плановый период 2024 и 2025 годов                      </t>
  </si>
  <si>
    <t>2025 год</t>
  </si>
  <si>
    <t xml:space="preserve">от  «    »                     2022  г.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</si>
</sst>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/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 indent="1"/>
    </xf>
    <xf numFmtId="49" fontId="1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 indent="1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6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1" fillId="0" borderId="6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wrapText="1" indent="1"/>
    </xf>
    <xf numFmtId="0" fontId="1" fillId="0" borderId="2" xfId="0" applyFont="1" applyFill="1" applyBorder="1" applyAlignment="1">
      <alignment horizontal="left" wrapText="1" indent="1"/>
    </xf>
    <xf numFmtId="0" fontId="1" fillId="0" borderId="2" xfId="0" applyNumberFormat="1" applyFont="1" applyFill="1" applyBorder="1" applyAlignment="1">
      <alignment horizontal="left" vertical="center" wrapText="1" indent="1"/>
    </xf>
    <xf numFmtId="0" fontId="1" fillId="0" borderId="6" xfId="0" applyFont="1" applyFill="1" applyBorder="1" applyAlignment="1">
      <alignment horizontal="left" vertical="center" wrapText="1" indent="1"/>
    </xf>
    <xf numFmtId="0" fontId="1" fillId="0" borderId="2" xfId="0" applyNumberFormat="1" applyFont="1" applyBorder="1" applyAlignment="1">
      <alignment horizontal="left" wrapText="1" indent="1"/>
    </xf>
    <xf numFmtId="4" fontId="5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4" fontId="1" fillId="0" borderId="2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/>
    </xf>
    <xf numFmtId="4" fontId="1" fillId="0" borderId="2" xfId="1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3" fillId="3" borderId="10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0"/>
  <sheetViews>
    <sheetView tabSelected="1" view="pageBreakPreview" topLeftCell="A36" zoomScaleNormal="100" zoomScaleSheetLayoutView="100" workbookViewId="0">
      <selection activeCell="C19" sqref="C19"/>
    </sheetView>
  </sheetViews>
  <sheetFormatPr defaultRowHeight="15" x14ac:dyDescent="0.2"/>
  <cols>
    <col min="1" max="1" width="59.5703125" style="4" customWidth="1"/>
    <col min="2" max="2" width="27.7109375" style="4" customWidth="1"/>
    <col min="3" max="5" width="15.7109375" style="40" customWidth="1"/>
    <col min="6" max="6" width="0.140625" style="4" hidden="1" customWidth="1"/>
    <col min="7" max="16384" width="9.140625" style="4"/>
  </cols>
  <sheetData>
    <row r="1" spans="1:6" ht="20.100000000000001" customHeight="1" x14ac:dyDescent="0.25">
      <c r="A1" s="1"/>
      <c r="B1" s="2"/>
      <c r="C1" s="53" t="s">
        <v>110</v>
      </c>
      <c r="D1" s="53"/>
      <c r="E1" s="53"/>
      <c r="F1" s="3"/>
    </row>
    <row r="2" spans="1:6" ht="20.100000000000001" customHeight="1" x14ac:dyDescent="0.25">
      <c r="A2" s="1"/>
      <c r="B2" s="2"/>
      <c r="C2" s="53" t="s">
        <v>103</v>
      </c>
      <c r="D2" s="53"/>
      <c r="E2" s="53"/>
      <c r="F2" s="3"/>
    </row>
    <row r="3" spans="1:6" ht="20.100000000000001" customHeight="1" x14ac:dyDescent="0.25">
      <c r="A3" s="1"/>
      <c r="B3" s="2"/>
      <c r="C3" s="53" t="s">
        <v>109</v>
      </c>
      <c r="D3" s="53"/>
      <c r="E3" s="53"/>
      <c r="F3" s="3"/>
    </row>
    <row r="4" spans="1:6" ht="31.5" customHeight="1" x14ac:dyDescent="0.25">
      <c r="A4" s="1"/>
      <c r="B4" s="2"/>
      <c r="C4" s="53" t="s">
        <v>104</v>
      </c>
      <c r="D4" s="53"/>
      <c r="E4" s="53"/>
      <c r="F4" s="3"/>
    </row>
    <row r="5" spans="1:6" ht="20.100000000000001" customHeight="1" x14ac:dyDescent="0.25">
      <c r="A5" s="1"/>
      <c r="B5" s="2"/>
      <c r="C5" s="54" t="s">
        <v>116</v>
      </c>
      <c r="D5" s="54"/>
      <c r="E5" s="54"/>
      <c r="F5" s="3"/>
    </row>
    <row r="6" spans="1:6" ht="15.75" x14ac:dyDescent="0.25">
      <c r="A6" s="1"/>
      <c r="B6" s="2"/>
      <c r="C6" s="2"/>
      <c r="D6" s="2"/>
      <c r="E6" s="2"/>
      <c r="F6" s="3"/>
    </row>
    <row r="7" spans="1:6" ht="53.1" customHeight="1" x14ac:dyDescent="0.2">
      <c r="A7" s="55" t="s">
        <v>114</v>
      </c>
      <c r="B7" s="55"/>
      <c r="C7" s="55"/>
      <c r="D7" s="55"/>
      <c r="E7" s="55"/>
    </row>
    <row r="8" spans="1:6" ht="64.5" hidden="1" customHeight="1" x14ac:dyDescent="0.25">
      <c r="A8" s="56" t="s">
        <v>100</v>
      </c>
      <c r="B8" s="56"/>
      <c r="C8" s="56"/>
      <c r="D8" s="56"/>
      <c r="E8" s="56"/>
    </row>
    <row r="9" spans="1:6" ht="23.25" customHeight="1" x14ac:dyDescent="0.2">
      <c r="A9" s="49" t="s">
        <v>10</v>
      </c>
      <c r="B9" s="49" t="s">
        <v>11</v>
      </c>
      <c r="C9" s="50" t="s">
        <v>108</v>
      </c>
      <c r="D9" s="51"/>
      <c r="E9" s="52"/>
    </row>
    <row r="10" spans="1:6" ht="36.950000000000003" customHeight="1" x14ac:dyDescent="0.2">
      <c r="A10" s="49"/>
      <c r="B10" s="49"/>
      <c r="C10" s="42" t="s">
        <v>31</v>
      </c>
      <c r="D10" s="42" t="s">
        <v>105</v>
      </c>
      <c r="E10" s="42" t="s">
        <v>115</v>
      </c>
    </row>
    <row r="11" spans="1:6" ht="15.75" x14ac:dyDescent="0.2">
      <c r="A11" s="5" t="s">
        <v>13</v>
      </c>
      <c r="B11" s="6" t="s">
        <v>6</v>
      </c>
      <c r="C11" s="34">
        <f>C12+C14+C16+C22+C25+C30+C33</f>
        <v>977653</v>
      </c>
      <c r="D11" s="34">
        <f>D12+D14+D16+D22+D25+D30+D33</f>
        <v>992747</v>
      </c>
      <c r="E11" s="34">
        <f>E12+E14+E16+E22+E25+E30+E33</f>
        <v>1004835</v>
      </c>
    </row>
    <row r="12" spans="1:6" ht="21" customHeight="1" x14ac:dyDescent="0.2">
      <c r="A12" s="7" t="s">
        <v>4</v>
      </c>
      <c r="B12" s="16" t="s">
        <v>7</v>
      </c>
      <c r="C12" s="35">
        <f>C13</f>
        <v>234984</v>
      </c>
      <c r="D12" s="35">
        <f>D13</f>
        <v>250078</v>
      </c>
      <c r="E12" s="35">
        <f>E13</f>
        <v>262166</v>
      </c>
    </row>
    <row r="13" spans="1:6" ht="17.45" customHeight="1" x14ac:dyDescent="0.2">
      <c r="A13" s="9" t="s">
        <v>0</v>
      </c>
      <c r="B13" s="16" t="s">
        <v>8</v>
      </c>
      <c r="C13" s="35">
        <v>234984</v>
      </c>
      <c r="D13" s="35">
        <v>250078</v>
      </c>
      <c r="E13" s="35">
        <v>262166</v>
      </c>
    </row>
    <row r="14" spans="1:6" ht="17.45" customHeight="1" x14ac:dyDescent="0.2">
      <c r="A14" s="10" t="s">
        <v>90</v>
      </c>
      <c r="B14" s="16" t="s">
        <v>91</v>
      </c>
      <c r="C14" s="35">
        <f>C15</f>
        <v>0</v>
      </c>
      <c r="D14" s="35">
        <f>D15</f>
        <v>0</v>
      </c>
      <c r="E14" s="35">
        <f>E15</f>
        <v>0</v>
      </c>
    </row>
    <row r="15" spans="1:6" ht="17.45" customHeight="1" x14ac:dyDescent="0.2">
      <c r="A15" s="9" t="s">
        <v>92</v>
      </c>
      <c r="B15" s="16" t="s">
        <v>93</v>
      </c>
      <c r="C15" s="35">
        <v>0</v>
      </c>
      <c r="D15" s="35">
        <v>0</v>
      </c>
      <c r="E15" s="35">
        <v>0</v>
      </c>
    </row>
    <row r="16" spans="1:6" ht="15.75" x14ac:dyDescent="0.2">
      <c r="A16" s="10" t="s">
        <v>1</v>
      </c>
      <c r="B16" s="16" t="s">
        <v>20</v>
      </c>
      <c r="C16" s="35">
        <f>C17+C19</f>
        <v>729728</v>
      </c>
      <c r="D16" s="35">
        <f>D17+D19</f>
        <v>729728</v>
      </c>
      <c r="E16" s="35">
        <f>E17+E19</f>
        <v>729728</v>
      </c>
    </row>
    <row r="17" spans="1:5" ht="15.75" x14ac:dyDescent="0.2">
      <c r="A17" s="10" t="s">
        <v>15</v>
      </c>
      <c r="B17" s="16" t="s">
        <v>21</v>
      </c>
      <c r="C17" s="35">
        <f>C18</f>
        <v>87929</v>
      </c>
      <c r="D17" s="35">
        <f>D18</f>
        <v>87929</v>
      </c>
      <c r="E17" s="35">
        <f>E18</f>
        <v>87929</v>
      </c>
    </row>
    <row r="18" spans="1:5" ht="47.25" x14ac:dyDescent="0.2">
      <c r="A18" s="9" t="s">
        <v>41</v>
      </c>
      <c r="B18" s="16" t="s">
        <v>42</v>
      </c>
      <c r="C18" s="35">
        <v>87929</v>
      </c>
      <c r="D18" s="35">
        <v>87929</v>
      </c>
      <c r="E18" s="35">
        <v>87929</v>
      </c>
    </row>
    <row r="19" spans="1:5" ht="15.75" x14ac:dyDescent="0.2">
      <c r="A19" s="21" t="s">
        <v>16</v>
      </c>
      <c r="B19" s="25" t="s">
        <v>17</v>
      </c>
      <c r="C19" s="35">
        <f>SUM(C20:C21)</f>
        <v>641799</v>
      </c>
      <c r="D19" s="35">
        <f>SUM(D20:D21)</f>
        <v>641799</v>
      </c>
      <c r="E19" s="35">
        <f>SUM(E20:E21)</f>
        <v>641799</v>
      </c>
    </row>
    <row r="20" spans="1:5" ht="15.75" x14ac:dyDescent="0.2">
      <c r="A20" s="23" t="s">
        <v>101</v>
      </c>
      <c r="B20" s="25" t="s">
        <v>35</v>
      </c>
      <c r="C20" s="35">
        <v>385079</v>
      </c>
      <c r="D20" s="35">
        <v>385079</v>
      </c>
      <c r="E20" s="35">
        <v>385079</v>
      </c>
    </row>
    <row r="21" spans="1:5" ht="15.75" x14ac:dyDescent="0.2">
      <c r="A21" s="23" t="s">
        <v>102</v>
      </c>
      <c r="B21" s="16" t="s">
        <v>34</v>
      </c>
      <c r="C21" s="35">
        <v>256720</v>
      </c>
      <c r="D21" s="35">
        <v>256720</v>
      </c>
      <c r="E21" s="35">
        <v>256720</v>
      </c>
    </row>
    <row r="22" spans="1:5" ht="15.75" x14ac:dyDescent="0.2">
      <c r="A22" s="10" t="s">
        <v>12</v>
      </c>
      <c r="B22" s="16" t="s">
        <v>23</v>
      </c>
      <c r="C22" s="35">
        <f t="shared" ref="C22:E23" si="0">C23</f>
        <v>7941</v>
      </c>
      <c r="D22" s="35">
        <f t="shared" si="0"/>
        <v>7941</v>
      </c>
      <c r="E22" s="35">
        <f t="shared" si="0"/>
        <v>7941</v>
      </c>
    </row>
    <row r="23" spans="1:5" ht="51.75" customHeight="1" x14ac:dyDescent="0.2">
      <c r="A23" s="22" t="s">
        <v>36</v>
      </c>
      <c r="B23" s="16" t="s">
        <v>37</v>
      </c>
      <c r="C23" s="35">
        <f t="shared" si="0"/>
        <v>7941</v>
      </c>
      <c r="D23" s="35">
        <f t="shared" si="0"/>
        <v>7941</v>
      </c>
      <c r="E23" s="35">
        <f t="shared" si="0"/>
        <v>7941</v>
      </c>
    </row>
    <row r="24" spans="1:5" ht="84.75" customHeight="1" x14ac:dyDescent="0.2">
      <c r="A24" s="9" t="s">
        <v>22</v>
      </c>
      <c r="B24" s="16" t="s">
        <v>18</v>
      </c>
      <c r="C24" s="35">
        <v>7941</v>
      </c>
      <c r="D24" s="35">
        <v>7941</v>
      </c>
      <c r="E24" s="35">
        <v>7941</v>
      </c>
    </row>
    <row r="25" spans="1:5" ht="57" customHeight="1" x14ac:dyDescent="0.2">
      <c r="A25" s="7" t="s">
        <v>2</v>
      </c>
      <c r="B25" s="16" t="s">
        <v>24</v>
      </c>
      <c r="C25" s="35">
        <f>SUM(C26:C29)</f>
        <v>5000</v>
      </c>
      <c r="D25" s="35">
        <f>SUM(D26:D29)</f>
        <v>5000</v>
      </c>
      <c r="E25" s="35">
        <f>SUM(E26:E29)</f>
        <v>5000</v>
      </c>
    </row>
    <row r="26" spans="1:5" ht="79.5" customHeight="1" x14ac:dyDescent="0.2">
      <c r="A26" s="32" t="s">
        <v>80</v>
      </c>
      <c r="B26" s="16" t="s">
        <v>81</v>
      </c>
      <c r="C26" s="35">
        <v>5000</v>
      </c>
      <c r="D26" s="35">
        <v>5000</v>
      </c>
      <c r="E26" s="35">
        <v>5000</v>
      </c>
    </row>
    <row r="27" spans="1:5" ht="88.5" hidden="1" customHeight="1" x14ac:dyDescent="0.2">
      <c r="A27" s="28" t="s">
        <v>38</v>
      </c>
      <c r="B27" s="16" t="s">
        <v>19</v>
      </c>
      <c r="C27" s="35"/>
      <c r="D27" s="35"/>
      <c r="E27" s="35"/>
    </row>
    <row r="28" spans="1:5" s="24" customFormat="1" ht="47.25" hidden="1" x14ac:dyDescent="0.25">
      <c r="A28" s="29" t="s">
        <v>39</v>
      </c>
      <c r="B28" s="47" t="s">
        <v>40</v>
      </c>
      <c r="C28" s="35"/>
      <c r="D28" s="35"/>
      <c r="E28" s="35"/>
    </row>
    <row r="29" spans="1:5" s="24" customFormat="1" ht="94.5" hidden="1" x14ac:dyDescent="0.25">
      <c r="A29" s="29" t="s">
        <v>82</v>
      </c>
      <c r="B29" s="47" t="s">
        <v>83</v>
      </c>
      <c r="C29" s="35"/>
      <c r="D29" s="35"/>
      <c r="E29" s="35"/>
    </row>
    <row r="30" spans="1:5" s="24" customFormat="1" ht="31.5" hidden="1" x14ac:dyDescent="0.25">
      <c r="A30" s="26" t="s">
        <v>84</v>
      </c>
      <c r="B30" s="47" t="s">
        <v>85</v>
      </c>
      <c r="C30" s="35">
        <f>SUM(C31:C32)</f>
        <v>0</v>
      </c>
      <c r="D30" s="35">
        <f>SUM(D31:D32)</f>
        <v>0</v>
      </c>
      <c r="E30" s="35">
        <f>SUM(E31:E32)</f>
        <v>0</v>
      </c>
    </row>
    <row r="31" spans="1:5" s="24" customFormat="1" ht="113.25" hidden="1" customHeight="1" x14ac:dyDescent="0.25">
      <c r="A31" s="33" t="s">
        <v>86</v>
      </c>
      <c r="B31" s="47" t="s">
        <v>87</v>
      </c>
      <c r="C31" s="35"/>
      <c r="D31" s="35"/>
      <c r="E31" s="35"/>
    </row>
    <row r="32" spans="1:5" s="24" customFormat="1" ht="63" hidden="1" customHeight="1" x14ac:dyDescent="0.25">
      <c r="A32" s="33" t="s">
        <v>88</v>
      </c>
      <c r="B32" s="47" t="s">
        <v>89</v>
      </c>
      <c r="C32" s="35"/>
      <c r="D32" s="35"/>
      <c r="E32" s="35"/>
    </row>
    <row r="33" spans="1:6" ht="15.75" hidden="1" x14ac:dyDescent="0.25">
      <c r="A33" s="27" t="s">
        <v>95</v>
      </c>
      <c r="B33" s="16" t="s">
        <v>94</v>
      </c>
      <c r="C33" s="35">
        <f>SUM(C34:C35)</f>
        <v>0</v>
      </c>
      <c r="D33" s="35">
        <f>SUM(D34:D35)</f>
        <v>0</v>
      </c>
      <c r="E33" s="35">
        <f>SUM(E34:E35)</f>
        <v>0</v>
      </c>
      <c r="F33" s="8">
        <f>SUM(F34:F35)</f>
        <v>0</v>
      </c>
    </row>
    <row r="34" spans="1:6" ht="78.75" hidden="1" x14ac:dyDescent="0.25">
      <c r="A34" s="30" t="s">
        <v>97</v>
      </c>
      <c r="B34" s="16" t="s">
        <v>96</v>
      </c>
      <c r="C34" s="35"/>
      <c r="D34" s="35"/>
      <c r="E34" s="35"/>
    </row>
    <row r="35" spans="1:6" ht="69" hidden="1" customHeight="1" x14ac:dyDescent="0.2">
      <c r="A35" s="11" t="s">
        <v>98</v>
      </c>
      <c r="B35" s="12" t="s">
        <v>99</v>
      </c>
      <c r="C35" s="36"/>
      <c r="D35" s="36"/>
      <c r="E35" s="36"/>
    </row>
    <row r="36" spans="1:6" ht="19.5" customHeight="1" x14ac:dyDescent="0.2">
      <c r="A36" s="13" t="s">
        <v>3</v>
      </c>
      <c r="B36" s="14" t="s">
        <v>9</v>
      </c>
      <c r="C36" s="37">
        <f>C37+C64</f>
        <v>3526777.7</v>
      </c>
      <c r="D36" s="37">
        <f>D37+D64</f>
        <v>3499502.1</v>
      </c>
      <c r="E36" s="37">
        <f>E37+E64</f>
        <v>3507056.74</v>
      </c>
    </row>
    <row r="37" spans="1:6" ht="31.5" x14ac:dyDescent="0.2">
      <c r="A37" s="7" t="s">
        <v>5</v>
      </c>
      <c r="B37" s="16" t="s">
        <v>25</v>
      </c>
      <c r="C37" s="35">
        <f>C38+C44+C55+C60</f>
        <v>3526777.7</v>
      </c>
      <c r="D37" s="35">
        <f>D38+D44+D55+D60</f>
        <v>3499502.1</v>
      </c>
      <c r="E37" s="35">
        <f>E38+E44+E55+E60</f>
        <v>3507056.74</v>
      </c>
    </row>
    <row r="38" spans="1:6" ht="31.5" x14ac:dyDescent="0.2">
      <c r="A38" s="10" t="s">
        <v>112</v>
      </c>
      <c r="B38" s="16" t="s">
        <v>32</v>
      </c>
      <c r="C38" s="35">
        <f>SUM(C40:C43)</f>
        <v>170357.4</v>
      </c>
      <c r="D38" s="35">
        <f>SUM(D40:D43)</f>
        <v>136285.92000000001</v>
      </c>
      <c r="E38" s="35">
        <f>SUM(E40:E43)</f>
        <v>136285.92000000001</v>
      </c>
    </row>
    <row r="39" spans="1:6" ht="15.75" hidden="1" x14ac:dyDescent="0.2">
      <c r="A39" s="9" t="s">
        <v>29</v>
      </c>
      <c r="B39" s="16"/>
      <c r="C39" s="35"/>
      <c r="D39" s="35"/>
      <c r="E39" s="35"/>
    </row>
    <row r="40" spans="1:6" ht="47.25" x14ac:dyDescent="0.2">
      <c r="A40" s="9" t="s">
        <v>43</v>
      </c>
      <c r="B40" s="16" t="s">
        <v>44</v>
      </c>
      <c r="C40" s="35">
        <v>170357.4</v>
      </c>
      <c r="D40" s="35">
        <v>136285.92000000001</v>
      </c>
      <c r="E40" s="35">
        <v>136285.92000000001</v>
      </c>
    </row>
    <row r="41" spans="1:6" ht="31.5" hidden="1" x14ac:dyDescent="0.2">
      <c r="A41" s="9" t="s">
        <v>45</v>
      </c>
      <c r="B41" s="16" t="s">
        <v>46</v>
      </c>
      <c r="C41" s="35"/>
      <c r="D41" s="35"/>
      <c r="E41" s="35"/>
    </row>
    <row r="42" spans="1:6" ht="47.25" hidden="1" x14ac:dyDescent="0.2">
      <c r="A42" s="9" t="s">
        <v>78</v>
      </c>
      <c r="B42" s="16" t="s">
        <v>79</v>
      </c>
      <c r="C42" s="35"/>
      <c r="D42" s="35"/>
      <c r="E42" s="35"/>
    </row>
    <row r="43" spans="1:6" ht="15.75" hidden="1" x14ac:dyDescent="0.2">
      <c r="A43" s="9" t="s">
        <v>47</v>
      </c>
      <c r="B43" s="16" t="s">
        <v>48</v>
      </c>
      <c r="C43" s="35"/>
      <c r="D43" s="35"/>
      <c r="E43" s="35"/>
    </row>
    <row r="44" spans="1:6" ht="33.75" customHeight="1" x14ac:dyDescent="0.2">
      <c r="A44" s="7" t="s">
        <v>27</v>
      </c>
      <c r="B44" s="16" t="s">
        <v>28</v>
      </c>
      <c r="C44" s="35">
        <f>SUM(C46:C54)</f>
        <v>3078869.6</v>
      </c>
      <c r="D44" s="35">
        <f>SUM(C46:C54)</f>
        <v>3078869.6</v>
      </c>
      <c r="E44" s="35">
        <f>SUM(C46:C54)</f>
        <v>3078869.6</v>
      </c>
    </row>
    <row r="45" spans="1:6" ht="15.75" hidden="1" x14ac:dyDescent="0.2">
      <c r="A45" s="9" t="s">
        <v>29</v>
      </c>
      <c r="B45" s="16"/>
      <c r="C45" s="35"/>
      <c r="D45" s="35"/>
      <c r="E45" s="35"/>
    </row>
    <row r="46" spans="1:6" ht="110.25" hidden="1" x14ac:dyDescent="0.2">
      <c r="A46" s="31" t="s">
        <v>49</v>
      </c>
      <c r="B46" s="16" t="s">
        <v>50</v>
      </c>
      <c r="C46" s="35"/>
      <c r="D46" s="35"/>
      <c r="E46" s="35"/>
    </row>
    <row r="47" spans="1:6" ht="141.75" hidden="1" x14ac:dyDescent="0.2">
      <c r="A47" s="31" t="s">
        <v>51</v>
      </c>
      <c r="B47" s="16" t="s">
        <v>52</v>
      </c>
      <c r="C47" s="35"/>
      <c r="D47" s="35"/>
      <c r="E47" s="35"/>
    </row>
    <row r="48" spans="1:6" ht="94.5" hidden="1" x14ac:dyDescent="0.2">
      <c r="A48" s="31" t="s">
        <v>53</v>
      </c>
      <c r="B48" s="16" t="s">
        <v>54</v>
      </c>
      <c r="C48" s="35"/>
      <c r="D48" s="35"/>
      <c r="E48" s="35"/>
    </row>
    <row r="49" spans="1:6" ht="66" hidden="1" customHeight="1" x14ac:dyDescent="0.2">
      <c r="A49" s="31" t="s">
        <v>55</v>
      </c>
      <c r="B49" s="16" t="s">
        <v>56</v>
      </c>
      <c r="C49" s="35"/>
      <c r="D49" s="35"/>
      <c r="E49" s="35"/>
    </row>
    <row r="50" spans="1:6" ht="31.5" hidden="1" x14ac:dyDescent="0.2">
      <c r="A50" s="31" t="s">
        <v>57</v>
      </c>
      <c r="B50" s="16" t="s">
        <v>58</v>
      </c>
      <c r="C50" s="35"/>
      <c r="D50" s="35"/>
      <c r="E50" s="35"/>
    </row>
    <row r="51" spans="1:6" ht="40.5" hidden="1" customHeight="1" x14ac:dyDescent="0.2">
      <c r="A51" s="31" t="s">
        <v>59</v>
      </c>
      <c r="B51" s="16" t="s">
        <v>60</v>
      </c>
      <c r="C51" s="35"/>
      <c r="D51" s="35"/>
      <c r="E51" s="35"/>
    </row>
    <row r="52" spans="1:6" ht="36.75" hidden="1" customHeight="1" x14ac:dyDescent="0.2">
      <c r="A52" s="9" t="s">
        <v>61</v>
      </c>
      <c r="B52" s="16" t="s">
        <v>62</v>
      </c>
      <c r="C52" s="35"/>
      <c r="D52" s="35"/>
      <c r="E52" s="35"/>
    </row>
    <row r="53" spans="1:6" ht="47.25" hidden="1" x14ac:dyDescent="0.2">
      <c r="A53" s="9" t="s">
        <v>63</v>
      </c>
      <c r="B53" s="16" t="s">
        <v>64</v>
      </c>
      <c r="C53" s="35"/>
      <c r="D53" s="35"/>
      <c r="E53" s="35"/>
    </row>
    <row r="54" spans="1:6" ht="15.75" x14ac:dyDescent="0.2">
      <c r="A54" s="9" t="s">
        <v>65</v>
      </c>
      <c r="B54" s="16" t="s">
        <v>66</v>
      </c>
      <c r="C54" s="38">
        <v>3078869.6</v>
      </c>
      <c r="D54" s="38">
        <v>3078869.6</v>
      </c>
      <c r="E54" s="38">
        <v>3078869.6</v>
      </c>
    </row>
    <row r="55" spans="1:6" ht="31.5" x14ac:dyDescent="0.2">
      <c r="A55" s="7" t="s">
        <v>113</v>
      </c>
      <c r="B55" s="16" t="s">
        <v>26</v>
      </c>
      <c r="C55" s="35">
        <f>SUM(C57:C59)</f>
        <v>277550.7</v>
      </c>
      <c r="D55" s="35">
        <f>SUM(D57:D59)</f>
        <v>284346.57999999996</v>
      </c>
      <c r="E55" s="35">
        <f>SUM(E57:E59)</f>
        <v>291901.21999999997</v>
      </c>
    </row>
    <row r="56" spans="1:6" ht="15.75" hidden="1" x14ac:dyDescent="0.2">
      <c r="A56" s="9" t="s">
        <v>29</v>
      </c>
      <c r="B56" s="16"/>
      <c r="C56" s="35"/>
      <c r="D56" s="35"/>
      <c r="E56" s="35"/>
    </row>
    <row r="57" spans="1:6" ht="47.25" hidden="1" x14ac:dyDescent="0.2">
      <c r="A57" s="9" t="s">
        <v>67</v>
      </c>
      <c r="B57" s="16" t="s">
        <v>68</v>
      </c>
      <c r="C57" s="35"/>
      <c r="D57" s="35"/>
      <c r="E57" s="35"/>
    </row>
    <row r="58" spans="1:6" ht="63" x14ac:dyDescent="0.2">
      <c r="A58" s="9" t="s">
        <v>111</v>
      </c>
      <c r="B58" s="16" t="s">
        <v>69</v>
      </c>
      <c r="C58" s="35">
        <v>190050.7</v>
      </c>
      <c r="D58" s="35">
        <v>196846.58</v>
      </c>
      <c r="E58" s="35">
        <v>204401.22</v>
      </c>
    </row>
    <row r="59" spans="1:6" s="45" customFormat="1" ht="15.75" x14ac:dyDescent="0.25">
      <c r="A59" s="48" t="s">
        <v>106</v>
      </c>
      <c r="B59" s="43" t="s">
        <v>107</v>
      </c>
      <c r="C59" s="44">
        <v>87500</v>
      </c>
      <c r="D59" s="44">
        <v>87500</v>
      </c>
      <c r="E59" s="46">
        <v>87500</v>
      </c>
    </row>
    <row r="60" spans="1:6" ht="31.5" hidden="1" x14ac:dyDescent="0.2">
      <c r="A60" s="7" t="s">
        <v>30</v>
      </c>
      <c r="B60" s="16" t="s">
        <v>33</v>
      </c>
      <c r="C60" s="35">
        <f>SUM(C62:C63)</f>
        <v>0</v>
      </c>
      <c r="D60" s="35">
        <f>SUM(D62:D63)</f>
        <v>0</v>
      </c>
      <c r="E60" s="35">
        <f>SUM(E62:E63)</f>
        <v>0</v>
      </c>
      <c r="F60" s="8">
        <f>SUM(F62:F63)</f>
        <v>0</v>
      </c>
    </row>
    <row r="61" spans="1:6" ht="15.75" hidden="1" x14ac:dyDescent="0.2">
      <c r="A61" s="15" t="s">
        <v>29</v>
      </c>
      <c r="B61" s="16"/>
      <c r="C61" s="35"/>
      <c r="D61" s="35"/>
      <c r="E61" s="35"/>
    </row>
    <row r="62" spans="1:6" ht="78.75" hidden="1" x14ac:dyDescent="0.2">
      <c r="A62" s="9" t="s">
        <v>70</v>
      </c>
      <c r="B62" s="25" t="s">
        <v>71</v>
      </c>
      <c r="C62" s="35"/>
      <c r="D62" s="35"/>
      <c r="E62" s="35"/>
    </row>
    <row r="63" spans="1:6" ht="31.5" hidden="1" x14ac:dyDescent="0.2">
      <c r="A63" s="15" t="s">
        <v>72</v>
      </c>
      <c r="B63" s="16" t="s">
        <v>73</v>
      </c>
      <c r="C63" s="35"/>
      <c r="D63" s="35"/>
      <c r="E63" s="35"/>
    </row>
    <row r="64" spans="1:6" ht="38.450000000000003" hidden="1" customHeight="1" x14ac:dyDescent="0.2">
      <c r="A64" s="10" t="s">
        <v>74</v>
      </c>
      <c r="B64" s="16" t="s">
        <v>75</v>
      </c>
      <c r="C64" s="35">
        <f>C65</f>
        <v>0</v>
      </c>
      <c r="D64" s="35">
        <f>D65</f>
        <v>0</v>
      </c>
      <c r="E64" s="35">
        <f>E65</f>
        <v>0</v>
      </c>
    </row>
    <row r="65" spans="1:5" ht="30" hidden="1" customHeight="1" x14ac:dyDescent="0.2">
      <c r="A65" s="15" t="s">
        <v>76</v>
      </c>
      <c r="B65" s="16" t="s">
        <v>77</v>
      </c>
      <c r="C65" s="35"/>
      <c r="D65" s="35"/>
      <c r="E65" s="35"/>
    </row>
    <row r="66" spans="1:5" ht="22.5" customHeight="1" x14ac:dyDescent="0.2">
      <c r="A66" s="17" t="s">
        <v>14</v>
      </c>
      <c r="B66" s="18"/>
      <c r="C66" s="39">
        <f>C11+C36</f>
        <v>4504430.7</v>
      </c>
      <c r="D66" s="39">
        <f>D11+D36</f>
        <v>4492249.0999999996</v>
      </c>
      <c r="E66" s="39">
        <f>E11+E36</f>
        <v>4511891.74</v>
      </c>
    </row>
    <row r="67" spans="1:5" ht="14.1" customHeight="1" x14ac:dyDescent="0.2">
      <c r="A67" s="19"/>
      <c r="B67" s="20"/>
      <c r="C67" s="20"/>
      <c r="D67" s="20"/>
    </row>
    <row r="70" spans="1:5" x14ac:dyDescent="0.2">
      <c r="E70" s="41"/>
    </row>
  </sheetData>
  <mergeCells count="10">
    <mergeCell ref="A9:A10"/>
    <mergeCell ref="B9:B10"/>
    <mergeCell ref="C9:E9"/>
    <mergeCell ref="C1:E1"/>
    <mergeCell ref="C2:E2"/>
    <mergeCell ref="C3:E3"/>
    <mergeCell ref="C4:E4"/>
    <mergeCell ref="C5:E5"/>
    <mergeCell ref="A7:E7"/>
    <mergeCell ref="A8:E8"/>
  </mergeCells>
  <phoneticPr fontId="0" type="noConversion"/>
  <pageMargins left="0.98425196850393704" right="0.39370078740157483" top="0.70866141732283472" bottom="0.39370078740157483" header="0.51181102362204722" footer="0.55118110236220474"/>
  <pageSetup paperSize="9" scale="66" firstPageNumber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</vt:lpstr>
      <vt:lpstr>'Приложение № 2'!Заголовки_для_печати</vt:lpstr>
      <vt:lpstr>'Приложение №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Пунягов</dc:creator>
  <cp:lastModifiedBy>Anna</cp:lastModifiedBy>
  <cp:lastPrinted>2022-01-12T09:34:53Z</cp:lastPrinted>
  <dcterms:created xsi:type="dcterms:W3CDTF">2004-09-13T07:20:24Z</dcterms:created>
  <dcterms:modified xsi:type="dcterms:W3CDTF">2022-11-10T05:49:17Z</dcterms:modified>
</cp:coreProperties>
</file>