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EBC989-D250-4AA6-A712-F1C7DAF694A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№ 4" sheetId="2" r:id="rId1"/>
    <sheet name="Приложение № 5" sheetId="1" r:id="rId2"/>
    <sheet name="Приложение № 6" sheetId="3" r:id="rId3"/>
  </sheets>
  <definedNames>
    <definedName name="_GoBack" localSheetId="0">'Приложение № 4'!#REF!</definedName>
    <definedName name="_GoBack" localSheetId="1">'Приложение № 5'!#REF!</definedName>
    <definedName name="_xlnm._FilterDatabase" localSheetId="0" hidden="1">'Приложение № 4'!$B$10:$C$38</definedName>
    <definedName name="_xlnm._FilterDatabase" localSheetId="1" hidden="1">'Приложение № 5'!$C$10:$F$149</definedName>
    <definedName name="_xlnm.Print_Titles" localSheetId="0">'Приложение № 4'!$9:$10</definedName>
    <definedName name="_xlnm.Print_Titles" localSheetId="1">'Приложение № 5'!$9:$10</definedName>
    <definedName name="_xlnm.Print_Titles" localSheetId="2">'Приложение № 6'!$10:$11</definedName>
    <definedName name="_xlnm.Print_Area" localSheetId="0">'Приложение № 4'!$A$1:$F$38</definedName>
    <definedName name="_xlnm.Print_Area" localSheetId="1">'Приложение № 5'!$A$1:$I$149</definedName>
    <definedName name="_xlnm.Print_Area" localSheetId="2">'Приложение № 6'!$A$1:$F$219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G25" i="1"/>
  <c r="F132" i="3" l="1"/>
  <c r="F205" i="3"/>
  <c r="F204" i="3" s="1"/>
  <c r="F208" i="3"/>
  <c r="F207" i="3" s="1"/>
  <c r="F193" i="3"/>
  <c r="F191" i="3"/>
  <c r="F189" i="3"/>
  <c r="E201" i="3"/>
  <c r="E200" i="3" s="1"/>
  <c r="E199" i="3" s="1"/>
  <c r="E198" i="3" s="1"/>
  <c r="F201" i="3"/>
  <c r="F200" i="3" s="1"/>
  <c r="F199" i="3" s="1"/>
  <c r="F198" i="3" s="1"/>
  <c r="D201" i="3"/>
  <c r="D200" i="3" s="1"/>
  <c r="D199" i="3" s="1"/>
  <c r="D198" i="3" s="1"/>
  <c r="E197" i="3"/>
  <c r="E196" i="3" s="1"/>
  <c r="E195" i="3" s="1"/>
  <c r="F197" i="3"/>
  <c r="F196" i="3" s="1"/>
  <c r="F195" i="3" s="1"/>
  <c r="D197" i="3"/>
  <c r="D196" i="3" s="1"/>
  <c r="D195" i="3" s="1"/>
  <c r="E187" i="3"/>
  <c r="E186" i="3" s="1"/>
  <c r="F187" i="3"/>
  <c r="F186" i="3" s="1"/>
  <c r="D187" i="3"/>
  <c r="D186" i="3" s="1"/>
  <c r="E185" i="3"/>
  <c r="F185" i="3"/>
  <c r="F184" i="3" s="1"/>
  <c r="D185" i="3"/>
  <c r="D184" i="3" s="1"/>
  <c r="E183" i="3"/>
  <c r="F183" i="3"/>
  <c r="F182" i="3" s="1"/>
  <c r="D183" i="3"/>
  <c r="E179" i="3"/>
  <c r="E178" i="3" s="1"/>
  <c r="E177" i="3" s="1"/>
  <c r="E176" i="3" s="1"/>
  <c r="E175" i="3" s="1"/>
  <c r="F179" i="3"/>
  <c r="F178" i="3" s="1"/>
  <c r="F177" i="3" s="1"/>
  <c r="F176" i="3" s="1"/>
  <c r="F175" i="3" s="1"/>
  <c r="D179" i="3"/>
  <c r="D178" i="3" s="1"/>
  <c r="D177" i="3" s="1"/>
  <c r="D176" i="3" s="1"/>
  <c r="D175" i="3" s="1"/>
  <c r="E169" i="3"/>
  <c r="F169" i="3"/>
  <c r="F168" i="3" s="1"/>
  <c r="F167" i="3" s="1"/>
  <c r="F166" i="3" s="1"/>
  <c r="F165" i="3" s="1"/>
  <c r="D169" i="3"/>
  <c r="D168" i="3" s="1"/>
  <c r="D167" i="3" s="1"/>
  <c r="D166" i="3" s="1"/>
  <c r="D165" i="3" s="1"/>
  <c r="E162" i="3"/>
  <c r="E161" i="3" s="1"/>
  <c r="F162" i="3"/>
  <c r="F161" i="3" s="1"/>
  <c r="D162" i="3"/>
  <c r="D161" i="3" s="1"/>
  <c r="E164" i="3"/>
  <c r="F164" i="3"/>
  <c r="F163" i="3" s="1"/>
  <c r="D164" i="3"/>
  <c r="D163" i="3" s="1"/>
  <c r="E158" i="3"/>
  <c r="E157" i="3" s="1"/>
  <c r="E156" i="3" s="1"/>
  <c r="E155" i="3" s="1"/>
  <c r="E154" i="3" s="1"/>
  <c r="F158" i="3"/>
  <c r="F157" i="3" s="1"/>
  <c r="F156" i="3" s="1"/>
  <c r="F155" i="3" s="1"/>
  <c r="F154" i="3" s="1"/>
  <c r="D158" i="3"/>
  <c r="D157" i="3" s="1"/>
  <c r="D156" i="3" s="1"/>
  <c r="D155" i="3" s="1"/>
  <c r="D154" i="3" s="1"/>
  <c r="F212" i="3"/>
  <c r="F211" i="3" s="1"/>
  <c r="F210" i="3" s="1"/>
  <c r="E217" i="3"/>
  <c r="E216" i="3" s="1"/>
  <c r="E215" i="3" s="1"/>
  <c r="E214" i="3" s="1"/>
  <c r="F217" i="3"/>
  <c r="F216" i="3" s="1"/>
  <c r="F215" i="3" s="1"/>
  <c r="F214" i="3" s="1"/>
  <c r="D217" i="3"/>
  <c r="D216" i="3" s="1"/>
  <c r="D215" i="3" s="1"/>
  <c r="D214" i="3" s="1"/>
  <c r="F218" i="3"/>
  <c r="E218" i="3"/>
  <c r="E212" i="3"/>
  <c r="E211" i="3" s="1"/>
  <c r="E210" i="3" s="1"/>
  <c r="D212" i="3"/>
  <c r="D211" i="3" s="1"/>
  <c r="D210" i="3" s="1"/>
  <c r="E208" i="3"/>
  <c r="E207" i="3" s="1"/>
  <c r="D208" i="3"/>
  <c r="D207" i="3" s="1"/>
  <c r="E205" i="3"/>
  <c r="E204" i="3" s="1"/>
  <c r="D205" i="3"/>
  <c r="D204" i="3" s="1"/>
  <c r="E193" i="3"/>
  <c r="D193" i="3"/>
  <c r="E191" i="3"/>
  <c r="D191" i="3"/>
  <c r="E189" i="3"/>
  <c r="D189" i="3"/>
  <c r="E173" i="3"/>
  <c r="E172" i="3" s="1"/>
  <c r="E171" i="3" s="1"/>
  <c r="E170" i="3" s="1"/>
  <c r="D173" i="3"/>
  <c r="D172" i="3" s="1"/>
  <c r="D171" i="3" s="1"/>
  <c r="D170" i="3" s="1"/>
  <c r="E151" i="3"/>
  <c r="E150" i="3" s="1"/>
  <c r="E149" i="3" s="1"/>
  <c r="E148" i="3" s="1"/>
  <c r="D151" i="3"/>
  <c r="D150" i="3" s="1"/>
  <c r="D149" i="3" s="1"/>
  <c r="D148" i="3" s="1"/>
  <c r="E146" i="3"/>
  <c r="E145" i="3" s="1"/>
  <c r="E144" i="3" s="1"/>
  <c r="D146" i="3"/>
  <c r="D145" i="3" s="1"/>
  <c r="D144" i="3" s="1"/>
  <c r="E142" i="3"/>
  <c r="E141" i="3" s="1"/>
  <c r="E140" i="3" s="1"/>
  <c r="D142" i="3"/>
  <c r="D141" i="3" s="1"/>
  <c r="D140" i="3" s="1"/>
  <c r="E137" i="3"/>
  <c r="E136" i="3" s="1"/>
  <c r="E135" i="3" s="1"/>
  <c r="E134" i="3" s="1"/>
  <c r="E133" i="3" s="1"/>
  <c r="D137" i="3"/>
  <c r="D136" i="3" s="1"/>
  <c r="D135" i="3" s="1"/>
  <c r="D134" i="3" s="1"/>
  <c r="D133" i="3" s="1"/>
  <c r="D188" i="3" l="1"/>
  <c r="F203" i="3"/>
  <c r="F202" i="3" s="1"/>
  <c r="E182" i="3"/>
  <c r="F188" i="3"/>
  <c r="F181" i="3"/>
  <c r="E184" i="3"/>
  <c r="D182" i="3"/>
  <c r="D181" i="3" s="1"/>
  <c r="D180" i="3" s="1"/>
  <c r="F160" i="3"/>
  <c r="F159" i="3" s="1"/>
  <c r="E168" i="3"/>
  <c r="E167" i="3" s="1"/>
  <c r="E166" i="3" s="1"/>
  <c r="E165" i="3" s="1"/>
  <c r="E163" i="3"/>
  <c r="E160" i="3" s="1"/>
  <c r="E159" i="3" s="1"/>
  <c r="D160" i="3"/>
  <c r="D159" i="3" s="1"/>
  <c r="E203" i="3"/>
  <c r="E202" i="3" s="1"/>
  <c r="E188" i="3"/>
  <c r="E139" i="3"/>
  <c r="E132" i="3" s="1"/>
  <c r="D139" i="3"/>
  <c r="D132" i="3" s="1"/>
  <c r="D203" i="3"/>
  <c r="D202" i="3" s="1"/>
  <c r="F180" i="3" l="1"/>
  <c r="F153" i="3" s="1"/>
  <c r="F219" i="3" s="1"/>
  <c r="D153" i="3"/>
  <c r="D219" i="3" s="1"/>
  <c r="E181" i="3"/>
  <c r="E180" i="3" s="1"/>
  <c r="E153" i="3" s="1"/>
  <c r="E219" i="3" s="1"/>
  <c r="F37" i="2"/>
  <c r="E37" i="2"/>
  <c r="F29" i="2" l="1"/>
  <c r="E29" i="2"/>
  <c r="D29" i="2"/>
  <c r="F22" i="2"/>
  <c r="E22" i="2"/>
  <c r="D22" i="2"/>
  <c r="H146" i="1" l="1"/>
  <c r="H145" i="1" s="1"/>
  <c r="H144" i="1" s="1"/>
  <c r="H143" i="1" s="1"/>
  <c r="I146" i="1"/>
  <c r="I145" i="1" s="1"/>
  <c r="I144" i="1" s="1"/>
  <c r="I143" i="1" s="1"/>
  <c r="G146" i="1"/>
  <c r="G145" i="1" s="1"/>
  <c r="G144" i="1" s="1"/>
  <c r="G143" i="1" s="1"/>
  <c r="D36" i="2" s="1"/>
  <c r="D35" i="2" s="1"/>
  <c r="H140" i="1"/>
  <c r="H139" i="1" s="1"/>
  <c r="H138" i="1" s="1"/>
  <c r="H137" i="1" s="1"/>
  <c r="I140" i="1"/>
  <c r="I139" i="1" s="1"/>
  <c r="I138" i="1" s="1"/>
  <c r="I137" i="1" s="1"/>
  <c r="G140" i="1"/>
  <c r="G139" i="1" s="1"/>
  <c r="G138" i="1" s="1"/>
  <c r="G137" i="1" s="1"/>
  <c r="H134" i="1"/>
  <c r="H133" i="1" s="1"/>
  <c r="H132" i="1" s="1"/>
  <c r="H131" i="1" s="1"/>
  <c r="I134" i="1"/>
  <c r="I133" i="1" s="1"/>
  <c r="I132" i="1" s="1"/>
  <c r="I131" i="1" s="1"/>
  <c r="G134" i="1"/>
  <c r="G133" i="1" s="1"/>
  <c r="G132" i="1" s="1"/>
  <c r="G131" i="1" s="1"/>
  <c r="H121" i="1"/>
  <c r="H120" i="1" s="1"/>
  <c r="H119" i="1" s="1"/>
  <c r="H114" i="1" s="1"/>
  <c r="E28" i="2" s="1"/>
  <c r="I121" i="1"/>
  <c r="I120" i="1" s="1"/>
  <c r="I119" i="1" s="1"/>
  <c r="I114" i="1" s="1"/>
  <c r="F28" i="2" s="1"/>
  <c r="G121" i="1"/>
  <c r="G120" i="1" s="1"/>
  <c r="G119" i="1" s="1"/>
  <c r="G114" i="1" s="1"/>
  <c r="H73" i="1"/>
  <c r="H72" i="1" s="1"/>
  <c r="H71" i="1" s="1"/>
  <c r="H70" i="1" s="1"/>
  <c r="H69" i="1" s="1"/>
  <c r="I73" i="1"/>
  <c r="I72" i="1" s="1"/>
  <c r="I71" i="1" s="1"/>
  <c r="I70" i="1" s="1"/>
  <c r="I69" i="1" s="1"/>
  <c r="G73" i="1"/>
  <c r="G72" i="1" s="1"/>
  <c r="G71" i="1" s="1"/>
  <c r="G70" i="1" s="1"/>
  <c r="G69" i="1" s="1"/>
  <c r="H142" i="1" l="1"/>
  <c r="E36" i="2"/>
  <c r="E35" i="2" s="1"/>
  <c r="I142" i="1"/>
  <c r="F36" i="2"/>
  <c r="F35" i="2" s="1"/>
  <c r="G142" i="1"/>
  <c r="G130" i="1"/>
  <c r="D32" i="2"/>
  <c r="D31" i="2" s="1"/>
  <c r="H130" i="1"/>
  <c r="E32" i="2"/>
  <c r="E31" i="2" s="1"/>
  <c r="I130" i="1"/>
  <c r="F32" i="2"/>
  <c r="F31" i="2" s="1"/>
  <c r="I93" i="1"/>
  <c r="F25" i="2"/>
  <c r="H93" i="1"/>
  <c r="E25" i="2"/>
  <c r="G93" i="1"/>
  <c r="D28" i="2"/>
  <c r="D25" i="2" s="1"/>
  <c r="I68" i="1"/>
  <c r="F21" i="2"/>
  <c r="F20" i="2" s="1"/>
  <c r="G68" i="1"/>
  <c r="D21" i="2"/>
  <c r="D20" i="2" s="1"/>
  <c r="H68" i="1"/>
  <c r="E21" i="2"/>
  <c r="E20" i="2" s="1"/>
  <c r="G136" i="1"/>
  <c r="D34" i="2"/>
  <c r="D33" i="2" s="1"/>
  <c r="H136" i="1"/>
  <c r="E34" i="2"/>
  <c r="E33" i="2" s="1"/>
  <c r="I136" i="1"/>
  <c r="F34" i="2"/>
  <c r="F33" i="2" s="1"/>
  <c r="H56" i="1"/>
  <c r="I56" i="1"/>
  <c r="G56" i="1"/>
  <c r="I58" i="1"/>
  <c r="H58" i="1"/>
  <c r="G58" i="1"/>
  <c r="H51" i="1"/>
  <c r="H50" i="1" s="1"/>
  <c r="H49" i="1" s="1"/>
  <c r="H48" i="1" s="1"/>
  <c r="E16" i="2" s="1"/>
  <c r="I51" i="1"/>
  <c r="I50" i="1" s="1"/>
  <c r="I49" i="1" s="1"/>
  <c r="I48" i="1" s="1"/>
  <c r="F16" i="2" s="1"/>
  <c r="G51" i="1"/>
  <c r="G50" i="1" s="1"/>
  <c r="G49" i="1" s="1"/>
  <c r="D16" i="2" s="1"/>
  <c r="H46" i="1"/>
  <c r="H45" i="1" s="1"/>
  <c r="H44" i="1" s="1"/>
  <c r="H43" i="1" s="1"/>
  <c r="H42" i="1" s="1"/>
  <c r="E15" i="2" s="1"/>
  <c r="I46" i="1"/>
  <c r="I45" i="1" s="1"/>
  <c r="I44" i="1" s="1"/>
  <c r="I43" i="1" s="1"/>
  <c r="I42" i="1" s="1"/>
  <c r="F15" i="2" s="1"/>
  <c r="G46" i="1"/>
  <c r="G45" i="1" s="1"/>
  <c r="G44" i="1" s="1"/>
  <c r="G43" i="1" s="1"/>
  <c r="G42" i="1" s="1"/>
  <c r="D15" i="2" s="1"/>
  <c r="I40" i="1"/>
  <c r="I39" i="1" s="1"/>
  <c r="H40" i="1"/>
  <c r="H39" i="1" s="1"/>
  <c r="G40" i="1"/>
  <c r="G39" i="1" s="1"/>
  <c r="H37" i="1"/>
  <c r="I37" i="1"/>
  <c r="H35" i="1"/>
  <c r="I35" i="1"/>
  <c r="H33" i="1"/>
  <c r="I33" i="1"/>
  <c r="G35" i="1"/>
  <c r="G33" i="1"/>
  <c r="H23" i="1"/>
  <c r="H22" i="1" s="1"/>
  <c r="H21" i="1" s="1"/>
  <c r="H20" i="1" s="1"/>
  <c r="H19" i="1" s="1"/>
  <c r="E13" i="2" s="1"/>
  <c r="I23" i="1"/>
  <c r="I22" i="1" s="1"/>
  <c r="I21" i="1" s="1"/>
  <c r="I20" i="1" s="1"/>
  <c r="I19" i="1" s="1"/>
  <c r="F13" i="2" s="1"/>
  <c r="G22" i="1"/>
  <c r="G21" i="1" s="1"/>
  <c r="G20" i="1" s="1"/>
  <c r="G19" i="1" s="1"/>
  <c r="D13" i="2" s="1"/>
  <c r="G23" i="1"/>
  <c r="H17" i="1"/>
  <c r="H16" i="1" s="1"/>
  <c r="H15" i="1" s="1"/>
  <c r="H14" i="1" s="1"/>
  <c r="H13" i="1" s="1"/>
  <c r="E12" i="2" s="1"/>
  <c r="I17" i="1"/>
  <c r="I16" i="1" s="1"/>
  <c r="I15" i="1" s="1"/>
  <c r="I14" i="1" s="1"/>
  <c r="I13" i="1" s="1"/>
  <c r="F12" i="2" s="1"/>
  <c r="G17" i="1"/>
  <c r="G16" i="1" s="1"/>
  <c r="G15" i="1" s="1"/>
  <c r="G14" i="1" s="1"/>
  <c r="G13" i="1" s="1"/>
  <c r="D12" i="2" s="1"/>
  <c r="H64" i="1"/>
  <c r="G64" i="1"/>
  <c r="H66" i="1"/>
  <c r="I66" i="1"/>
  <c r="G66" i="1"/>
  <c r="G37" i="1"/>
  <c r="H29" i="1"/>
  <c r="H28" i="1" s="1"/>
  <c r="H27" i="1" s="1"/>
  <c r="H26" i="1" s="1"/>
  <c r="I29" i="1"/>
  <c r="I28" i="1" s="1"/>
  <c r="I27" i="1" s="1"/>
  <c r="I26" i="1" s="1"/>
  <c r="G29" i="1"/>
  <c r="G28" i="1" s="1"/>
  <c r="G27" i="1" s="1"/>
  <c r="G26" i="1" s="1"/>
  <c r="G55" i="1" l="1"/>
  <c r="G54" i="1" s="1"/>
  <c r="G53" i="1" s="1"/>
  <c r="D17" i="2" s="1"/>
  <c r="H63" i="1"/>
  <c r="H62" i="1" s="1"/>
  <c r="H61" i="1" s="1"/>
  <c r="H55" i="1"/>
  <c r="H54" i="1" s="1"/>
  <c r="H53" i="1" s="1"/>
  <c r="E17" i="2" s="1"/>
  <c r="H32" i="1"/>
  <c r="H31" i="1" s="1"/>
  <c r="H25" i="1" s="1"/>
  <c r="E14" i="2" s="1"/>
  <c r="I55" i="1"/>
  <c r="I54" i="1" s="1"/>
  <c r="I53" i="1" s="1"/>
  <c r="F17" i="2" s="1"/>
  <c r="G63" i="1"/>
  <c r="G62" i="1" s="1"/>
  <c r="G61" i="1" s="1"/>
  <c r="G32" i="1"/>
  <c r="G31" i="1" s="1"/>
  <c r="I32" i="1"/>
  <c r="I63" i="1"/>
  <c r="I62" i="1" s="1"/>
  <c r="I61" i="1" s="1"/>
  <c r="E11" i="2" l="1"/>
  <c r="G12" i="1"/>
  <c r="D14" i="2"/>
  <c r="D11" i="2" s="1"/>
  <c r="I60" i="1"/>
  <c r="F19" i="2"/>
  <c r="F18" i="2" s="1"/>
  <c r="G60" i="1"/>
  <c r="D19" i="2"/>
  <c r="D18" i="2" s="1"/>
  <c r="H60" i="1"/>
  <c r="E19" i="2"/>
  <c r="E18" i="2" s="1"/>
  <c r="H12" i="1"/>
  <c r="I31" i="1"/>
  <c r="I25" i="1" s="1"/>
  <c r="F14" i="2" s="1"/>
  <c r="E38" i="2" l="1"/>
  <c r="H149" i="1"/>
  <c r="H11" i="1" s="1"/>
  <c r="G149" i="1"/>
  <c r="G11" i="1" s="1"/>
  <c r="I12" i="1"/>
  <c r="F11" i="2"/>
  <c r="F38" i="2" s="1"/>
  <c r="D38" i="2"/>
  <c r="I149" i="1" l="1"/>
  <c r="I11" i="1" s="1"/>
</calcChain>
</file>

<file path=xl/sharedStrings.xml><?xml version="1.0" encoding="utf-8"?>
<sst xmlns="http://schemas.openxmlformats.org/spreadsheetml/2006/main" count="962" uniqueCount="250">
  <si>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</si>
  <si>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</si>
  <si>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</si>
  <si>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</si>
  <si>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</si>
  <si>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</si>
  <si>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</si>
  <si>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Межбюджетные трансферты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</si>
  <si>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</si>
  <si>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</si>
  <si>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</si>
  <si>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</si>
  <si>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</si>
  <si>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</si>
  <si>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</si>
  <si>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</si>
  <si>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</si>
  <si>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</si>
  <si>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</si>
  <si>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</si>
  <si>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</si>
  <si>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</si>
  <si>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</si>
  <si>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</si>
  <si>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</si>
  <si>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</si>
  <si>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</si>
  <si>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</si>
  <si>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</si>
  <si>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</si>
  <si>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</si>
  <si>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</si>
  <si>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</si>
  <si>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</si>
  <si>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 xml:space="preserve">Резервный фонд администрации муниципального образования </t>
  </si>
  <si>
    <t>Жилищное хозяйство</t>
  </si>
  <si>
    <t>Национальная безопасность и правоохранительная деятельность</t>
  </si>
  <si>
    <t>Субсидии некоммерческим организациям</t>
  </si>
  <si>
    <t>Осуществление части полномочий по решению вопросов местного значения в соответствии с заключенными соглашениями,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</si>
  <si>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 xml:space="preserve">Культура, кинематография </t>
  </si>
  <si>
    <t>08</t>
  </si>
  <si>
    <t>Культура</t>
  </si>
  <si>
    <t>01</t>
  </si>
  <si>
    <t>Предоставление субсидий бюджетным, автономным учреждениям и иным некоммерческим организациям</t>
  </si>
  <si>
    <t>00</t>
  </si>
  <si>
    <t>02</t>
  </si>
  <si>
    <t>03</t>
  </si>
  <si>
    <t>04</t>
  </si>
  <si>
    <t>06</t>
  </si>
  <si>
    <t>11</t>
  </si>
  <si>
    <t>13</t>
  </si>
  <si>
    <t>10</t>
  </si>
  <si>
    <t>09</t>
  </si>
  <si>
    <t>12</t>
  </si>
  <si>
    <t>05</t>
  </si>
  <si>
    <t>07</t>
  </si>
  <si>
    <t>ВСЕГО РАСХОДОВ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</si>
  <si>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</si>
  <si>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</si>
  <si>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</si>
  <si>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за счет  ассигнований муниципального дорожного фонда</t>
  </si>
  <si>
    <t xml:space="preserve"> Ремонт и содержание автомобильных дорог общего пользования местного значения, включая  разработку проектной  документации</t>
  </si>
  <si>
    <t>Капитальный ремонт и ремонт дворовых территорий, проездов к дворовым территориям  домов населенных пунктов</t>
  </si>
  <si>
    <t xml:space="preserve">Глава муниципального образования </t>
  </si>
  <si>
    <t>Резервный фонд</t>
  </si>
  <si>
    <t>Мероприятия в сфере строительства, архитектуры и градостроительства</t>
  </si>
  <si>
    <t xml:space="preserve">Мероприятия в сфере коммунального хозяйства </t>
  </si>
  <si>
    <t>Осуществление части полномочий по решению вопросов местного значения в соответствии с заключенными соглашениями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</si>
  <si>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>Мероприятия в сфере жилищного хозяйства</t>
  </si>
  <si>
    <t>Мероприятия в сфере благоустройства</t>
  </si>
  <si>
    <t xml:space="preserve">Осуществление мероприятий в сфере градостроительства </t>
  </si>
  <si>
    <t>(код целевой статьи)           66 0 00 00000</t>
  </si>
  <si>
    <t>(код целевой статьи с направлением расходов)   66 0 00  80080</t>
  </si>
  <si>
    <t>(код целевой статьи с направлением расходов) 66 0 00 80080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</si>
  <si>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</si>
  <si>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мероприятий для детей и молодежи</t>
  </si>
  <si>
    <t>Осуществление мероприятий в сфере физической культуры и спорта</t>
  </si>
  <si>
    <t>Мероприятия в сфере молодежной политики</t>
  </si>
  <si>
    <t>Осуществление мероприятий в сфере коммунального хозяйства  за счет средств бюджета поселения</t>
  </si>
  <si>
    <t>Осуществление первичного воинского учета на территориях, где отсутствуют военные комиссариаты</t>
  </si>
  <si>
    <t>(код целевой статьи с кодом подпрограммы и направлением расходов)                    73 0 00 80190</t>
  </si>
  <si>
    <t>(код целевой статьи с кодом подпрограммы и направлением расходов)                           73 0 00 80190</t>
  </si>
  <si>
    <t>(код целевой статьи)                                64 0 00 00000</t>
  </si>
  <si>
    <t>(код целевой статьи с направлением расходов)                           64 0 00 80060</t>
  </si>
  <si>
    <t>(код целевой статьи с направлением расходов)                         64 0 00 80060</t>
  </si>
  <si>
    <t>(код целевой статьи)                                  65 0 00 00000</t>
  </si>
  <si>
    <t>(код целевой статьи с направлением расходов)                                   65 0 00 80070</t>
  </si>
  <si>
    <t>(код целевой статьи с направлением расходов)                      65 0 00 80070</t>
  </si>
  <si>
    <t>(код целевой статьи с направлением расходов)                              65 0 00 80070</t>
  </si>
  <si>
    <t>(код целевой статьи с направлением расходов)                        66 0 00 80080</t>
  </si>
  <si>
    <t>(код целевой статьи)                                       69 0 00 00000</t>
  </si>
  <si>
    <t>(код целевой статьи с направлением расходов)                         69 0 00 80130</t>
  </si>
  <si>
    <t>(код целевой статьи с направлением расходов)                                           69 0 00 80130</t>
  </si>
  <si>
    <t>(код целевой статьи с направлением расходов)                            69 0 00 80130</t>
  </si>
  <si>
    <t>(код целевой статьи)                                    74 0 00 00000</t>
  </si>
  <si>
    <t>(код целевой статьи с направлением расходов)                          74 0 00 80200</t>
  </si>
  <si>
    <t>(код целевой статьи с направлением расходов)                                       74 0 00 80200</t>
  </si>
  <si>
    <t>(код целевой статьи с направлением расходов)                     74 0 00 80200</t>
  </si>
  <si>
    <t>Защита населения и территории от чрезвычайных ситуаций природного и техногенного характера, пожарная безопасность</t>
  </si>
  <si>
    <r>
      <rPr>
        <b/>
        <i/>
        <sz val="12"/>
        <color theme="1"/>
        <rFont val="Times New Roman"/>
        <family val="1"/>
        <charset val="204"/>
      </rPr>
      <t>(ПРИМЕР для бюджета поселения,  НЕ имеющего муниципальных программ, имеющего только одного ГРБС!!</t>
    </r>
    <r>
      <rPr>
        <i/>
        <sz val="12"/>
        <color theme="1"/>
        <rFont val="Times New Roman"/>
        <family val="1"/>
        <charset val="204"/>
      </rPr>
      <t>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</t>
    </r>
  </si>
  <si>
    <t xml:space="preserve">к решению Совета депутатов </t>
  </si>
  <si>
    <t xml:space="preserve">Вельского муниципального района Архангельской области </t>
  </si>
  <si>
    <t>Раз-дел</t>
  </si>
  <si>
    <t>Под-раз-дел</t>
  </si>
  <si>
    <t>Вид расхо-дов</t>
  </si>
  <si>
    <t>61 000 00000</t>
  </si>
  <si>
    <t>Непрограммные расходы в области общегосударственных вопросов</t>
  </si>
  <si>
    <t>Единая субвенция местным бюджетам</t>
  </si>
  <si>
    <t>61 000 78790</t>
  </si>
  <si>
    <t>62 000 00000</t>
  </si>
  <si>
    <t>Непрограммные расходы в области национальной обороны</t>
  </si>
  <si>
    <t>61 000 78793</t>
  </si>
  <si>
    <t>62 000 51180</t>
  </si>
  <si>
    <t>71 000 00000</t>
  </si>
  <si>
    <t>71 100 00000</t>
  </si>
  <si>
    <t>71 100 90010</t>
  </si>
  <si>
    <t>Обеспечение деятельности Совета депутатов</t>
  </si>
  <si>
    <t>72 000 00000</t>
  </si>
  <si>
    <t>Депутаты Совета депутатов</t>
  </si>
  <si>
    <t>72 300 00000</t>
  </si>
  <si>
    <t>Возмещение расходов депутатам Совета депутатов</t>
  </si>
  <si>
    <t>72 300 90040</t>
  </si>
  <si>
    <t>Обеспечение деятельности органов местного самоуправления</t>
  </si>
  <si>
    <t>75 000 00000</t>
  </si>
  <si>
    <t>75 000 90010</t>
  </si>
  <si>
    <t>Обеспечение деятельности контрольно-счётной палаты</t>
  </si>
  <si>
    <t>74 000 00000</t>
  </si>
  <si>
    <t>Передача полномочий по внешнему финансовому контролю</t>
  </si>
  <si>
    <t>74 300 00000</t>
  </si>
  <si>
    <t>76 000 0000</t>
  </si>
  <si>
    <t>76 000 91200</t>
  </si>
  <si>
    <t>Прочие выплаты по обязательствам государства</t>
  </si>
  <si>
    <t>75 000 90030</t>
  </si>
  <si>
    <t>Расходы в области национальной безопасности и правоохранительной деятельност</t>
  </si>
  <si>
    <t>80 000 00000</t>
  </si>
  <si>
    <t>Обеспечение первичных мер пожарной безопасности в границах населенных пунктов поселения</t>
  </si>
  <si>
    <t>80 200 00000</t>
  </si>
  <si>
    <t>Осуществление полномочий по обеспечению первичных мер пожарной безопасности в границах населенных пунктов поселения</t>
  </si>
  <si>
    <t>80 200 91530</t>
  </si>
  <si>
    <t>Непрограммные расходы в области жилищно-коммунального хозяйства</t>
  </si>
  <si>
    <t>82 000 00000</t>
  </si>
  <si>
    <t>Мероприятия в области жилищного хозяйства</t>
  </si>
  <si>
    <t>82 000 93530</t>
  </si>
  <si>
    <t>Мероприятия в области благоустройства</t>
  </si>
  <si>
    <t>Прочие расходы в области культуры и спорта</t>
  </si>
  <si>
    <t>83 000 00000</t>
  </si>
  <si>
    <t>Мероприятия в области культуры</t>
  </si>
  <si>
    <t>83 000 90400</t>
  </si>
  <si>
    <t>240</t>
  </si>
  <si>
    <t>200</t>
  </si>
  <si>
    <t>75 000 97010</t>
  </si>
  <si>
    <t>Публичные нормативные социальные выплаты гражданам</t>
  </si>
  <si>
    <t>83 000 93530</t>
  </si>
  <si>
    <t>(ПРИМЕР!!!)</t>
  </si>
  <si>
    <t xml:space="preserve">Наименование разделов/подразделов </t>
  </si>
  <si>
    <t>Раздел</t>
  </si>
  <si>
    <t>Под-раздел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</si>
  <si>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</si>
  <si>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</si>
  <si>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</si>
  <si>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Физическая культура</t>
  </si>
  <si>
    <t>Условно утвержденные расходы</t>
  </si>
  <si>
    <t>00 000 00000</t>
  </si>
  <si>
    <t>000</t>
  </si>
  <si>
    <t>Передача части полномочий по решению вопросов местного значения в соответствии с заключенными соглашениями</t>
  </si>
  <si>
    <t>Обеспечение функционирования  главы муниципального образования  и его заместителей</t>
  </si>
  <si>
    <r>
      <t xml:space="preserve">(ПРИМЕР для бюджета поселения, </t>
    </r>
    <r>
      <rPr>
        <b/>
        <i/>
        <sz val="12"/>
        <color theme="1"/>
        <rFont val="Times New Roman"/>
        <family val="1"/>
        <charset val="204"/>
      </rPr>
      <t>имеющего муниципальные программы</t>
    </r>
    <r>
      <rPr>
        <i/>
        <sz val="12"/>
        <color theme="1"/>
        <rFont val="Times New Roman"/>
        <family val="1"/>
        <charset val="204"/>
      </rPr>
      <t>!!!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бюджета, в том числе муниципальных программ)</t>
    </r>
  </si>
  <si>
    <t>Вид рас-ходов</t>
  </si>
  <si>
    <t>1. Муниципальная программа "Профилактика правонарушений на территории поселения"</t>
  </si>
  <si>
    <t>(код целевой статьи)     01 0 00 00000</t>
  </si>
  <si>
    <r>
      <t xml:space="preserve">Осуществление мероприятий,  </t>
    </r>
    <r>
      <rPr>
        <sz val="12"/>
        <color rgb="FF000000"/>
        <rFont val="Times New Roman"/>
        <family val="1"/>
        <charset val="204"/>
      </rPr>
      <t>направленных на снижение числа правонарушений</t>
    </r>
  </si>
  <si>
    <t>(код целевой статьи с направлением расходов)                                 01 0 00 81000</t>
  </si>
  <si>
    <t>(код целевой статьи с направлением расходов)                       01 0 00 81000</t>
  </si>
  <si>
    <t>(код целевой статьи с направлением расходов)                             01 0 00 81000</t>
  </si>
  <si>
    <t>2. Муниципальная программа "Пожарная безопасность в поселении"</t>
  </si>
  <si>
    <t>(код целевой статьи)            02 0 00 00000</t>
  </si>
  <si>
    <t xml:space="preserve">Подпрограмма "Реализация мероприятий  в сфере обеспечения  пожарной безопасности" </t>
  </si>
  <si>
    <t>(код целевой статьи подпрограммы)                  02 1 00 00000</t>
  </si>
  <si>
    <t>Осуществление полномочий органа местного самоуправления в сфере пожарной безопасности</t>
  </si>
  <si>
    <t>(код целевой статьи с кодом подпрограммы и направлением расходов)                       02 1 00 82000</t>
  </si>
  <si>
    <t>(код целевой статьи с кодом подпрограммы и направлением расходов)                            02 1 00 82000</t>
  </si>
  <si>
    <t>(код целевой статьи с кодом подпрограммы и направлением расходов)                                  02 1 00 82000</t>
  </si>
  <si>
    <t>Подпрограмма "Добровольная пожарная охрана"</t>
  </si>
  <si>
    <t>(код целевой статьи подпрограммы)                  02 2 00 00000</t>
  </si>
  <si>
    <t>(код целевой статьи с кодом подпрограммы и направлением расходов) 02 2 00 82000</t>
  </si>
  <si>
    <t>(код целевой статьи с кодом подпрограммы и направлением расходов)                            02 2 00 82000</t>
  </si>
  <si>
    <t>3. Муниципальная программа "Молодежь поселения"</t>
  </si>
  <si>
    <t>(код целевой статьи) 03 0 00 00000</t>
  </si>
  <si>
    <t>(код целевой статьи с направлением расходов)                             03 0 00 83000</t>
  </si>
  <si>
    <t>(код целевой статьи с направлением расходов)                                   03 0 00 83000</t>
  </si>
  <si>
    <t>(код целевой статьи с направлением расходов)                               03 0 00 83000</t>
  </si>
  <si>
    <t>4. Муниципальная программа "Культура в поселении"</t>
  </si>
  <si>
    <t>(код целевой статьи)          04 0 00 00000</t>
  </si>
  <si>
    <t>Расходы на обеспечение деятельности подведомственных учреждений</t>
  </si>
  <si>
    <t>(код целевой статьи с направлением расходов)                             04 0 00 84000</t>
  </si>
  <si>
    <t>(код целевой статьи с направлением расходов)                               04 0 00 84000</t>
  </si>
  <si>
    <t>600</t>
  </si>
  <si>
    <t>Субсидии бюджетным учреждениям</t>
  </si>
  <si>
    <t>(код целевой статьи с направлением расходов) 04 0 00 84000</t>
  </si>
  <si>
    <t>610</t>
  </si>
  <si>
    <t>(код целевой статьи с направлением расходов)                            04 0 00 84000</t>
  </si>
  <si>
    <t>II. МУНИЦИПАЛЬНЫЕ ПРОГРАММЫ ВЕЛЬСКОГО МУНИЦИПАЛЬНОГО РАЙОНА АРХАНГЕЛЬСКОЙ ОБЛАСТИ</t>
  </si>
  <si>
    <t>1. Муниципальная программа МО "Вельский муниципальный район" "Поддержка в области дорожной деятельности и пассажирских автоперевозок на 2020-2021 годы"</t>
  </si>
  <si>
    <t>10 0 00 00000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</si>
  <si>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</si>
  <si>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10 1 00 00000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</si>
  <si>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</si>
  <si>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10 1 01 00000</t>
  </si>
  <si>
    <t>Мероприятия в сфере дорожного хозяйства</t>
  </si>
  <si>
    <t>10 1 01 83020</t>
  </si>
  <si>
    <t>2. Муниципальная программа МО "Вельский муниципальный район" "Жилищно-коммунальное хозяйствои благоустройство на 2019-2021 годы"</t>
  </si>
  <si>
    <t>16 000 00000</t>
  </si>
  <si>
    <t>Мероприятия по сбору и вывозу бытовых отходов и мусора</t>
  </si>
  <si>
    <t>16 006 00000</t>
  </si>
  <si>
    <t>Мероприятия в области благоустройства территории</t>
  </si>
  <si>
    <t>16 006 83530</t>
  </si>
  <si>
    <t>Мероприятия по организации и содержанию мест захоронения на территории сельских поселений</t>
  </si>
  <si>
    <t>16 008 00000</t>
  </si>
  <si>
    <t>16 008 83530</t>
  </si>
  <si>
    <t>3. Муниципальная программа МО "Вельский муниципальный район" "Развитие территориального общественного самоуправления Вельского района на 2019-2021 годы"</t>
  </si>
  <si>
    <t>08 000 00000</t>
  </si>
  <si>
    <t>Организация и проведение ежегодного конкурса проектов ТОС "Общественная инициатива"</t>
  </si>
  <si>
    <t>08 001 00000</t>
  </si>
  <si>
    <t>Развитие территориального общественного самоуправления</t>
  </si>
  <si>
    <t>08 001 S8420</t>
  </si>
  <si>
    <t>III. НЕПРОГРАММНЫЕ НАПРАВЛЕНИЯ ДЕЯТЕЛЬНОСТИ</t>
  </si>
  <si>
    <t>Мероприятия в сфере гражданской обороны и защиты населения и территории Архангельской области от чрезвычайных ситуаций, осуществляемые органами местного самоуправления</t>
  </si>
  <si>
    <t>80 200 81520</t>
  </si>
  <si>
    <t>Резервный фонд Правительства Архангельской области</t>
  </si>
  <si>
    <t>67 000 00000</t>
  </si>
  <si>
    <t>67 000 71400</t>
  </si>
  <si>
    <t>2024 год</t>
  </si>
  <si>
    <t>Сумма, рублей</t>
  </si>
  <si>
    <t xml:space="preserve">сельского поселения "Пежемское"  </t>
  </si>
  <si>
    <t>I. МУНИЦИПАЛЬНЫЕ ПРОГРАММЫ СЕЛЬСКОГО ПОСЕЛЕНИЯ "ПЕЖЕМСКОЕ" ВЕЛЬСКОГО МУНИЦИПАЛЬНОГО РАЙОНА АРХАНГЕЛЬСКОЙ ОБЛАСТИ</t>
  </si>
  <si>
    <t>Администрация сельского поселения "Пежемское"  Вельского муниципального района Архангельской области</t>
  </si>
  <si>
    <t xml:space="preserve"> сельского поселения "Пежемское"  </t>
  </si>
  <si>
    <t>Приложение № 4</t>
  </si>
  <si>
    <t>Приложение № 5</t>
  </si>
  <si>
    <t>76 000 00000</t>
  </si>
  <si>
    <t>Ведомственная структура расходов бюджета сельского поселения "Пежемское" Вельского муниципального района Архангельской области и распределение бюджетных ассигнований по разделам, подразделам, целевым статьям и группам и подгруппам видов расходов                                                                                                                             на 2023 год и на плановый период 2024 и 2025 годов</t>
  </si>
  <si>
    <t>2025 год</t>
  </si>
  <si>
    <t>Распределение расходов по разделам и подразделам бюджета сельского поселения "Пежемское" Вельского муниципального района Архангельской области на 2023 год и на плановый период 2024 и 2025 годов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</si>
  <si>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сельского поселения "Пежемское" Вельского муниципального района Архангельской области на 2023 год и на плановый период 2024 и 2025 годов</t>
  </si>
  <si>
    <t xml:space="preserve">от  «     »                   2022  г.  № </t>
  </si>
  <si>
    <t xml:space="preserve">от  «    »                    2022  г.  №       </t>
  </si>
  <si>
    <t>Приложение № 6</t>
  </si>
  <si>
    <t xml:space="preserve">от  «      »                            2022   г.   № </t>
  </si>
  <si>
    <t>75 000 99030</t>
  </si>
  <si>
    <t>74 300 99020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</si>
</sst>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]000;[&lt;=9999]000\-00;000\-0000"/>
    <numFmt numFmtId="165" formatCode="0000"/>
    <numFmt numFmtId="166" formatCode="#,##0.0"/>
    <numFmt numFmtId="167" formatCode="0#"/>
    <numFmt numFmtId="168" formatCode="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5" fillId="0" borderId="0"/>
  </cellStyleXfs>
  <cellXfs count="2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right"/>
    </xf>
    <xf numFmtId="166" fontId="1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0" fontId="8" fillId="0" borderId="0" xfId="0" applyFont="1" applyFill="1"/>
    <xf numFmtId="49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166" fontId="8" fillId="0" borderId="0" xfId="0" applyNumberFormat="1" applyFont="1" applyFill="1"/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49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" fontId="7" fillId="2" borderId="1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7" fontId="1" fillId="2" borderId="1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67" fontId="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167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168" fontId="1" fillId="2" borderId="4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7" fontId="6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4" fillId="0" borderId="4" xfId="0" applyFont="1" applyFill="1" applyBorder="1"/>
    <xf numFmtId="166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7" xfId="0" applyFont="1" applyFill="1" applyBorder="1"/>
    <xf numFmtId="166" fontId="2" fillId="2" borderId="6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G46"/>
  <sheetViews>
    <sheetView view="pageBreakPreview" topLeftCell="A4" zoomScale="108" zoomScaleNormal="100" zoomScaleSheetLayoutView="108" workbookViewId="0">
      <selection activeCell="D5" sqref="D5:F5"/>
    </sheetView>
  </sheetViews>
  <sheetFormatPr defaultColWidth="9.140625" defaultRowHeight="15.75" x14ac:dyDescent="0.25"/>
  <cols>
    <col min="1" max="1" width="54.85546875" style="73" customWidth="1"/>
    <col min="2" max="2" width="8.140625" style="107" customWidth="1"/>
    <col min="3" max="3" width="7.42578125" style="73" customWidth="1"/>
    <col min="4" max="6" width="15.7109375" style="73" customWidth="1"/>
    <col min="7" max="7" width="2.5703125" style="73" customWidth="1"/>
    <col min="8" max="8" width="12" style="73" customWidth="1"/>
    <col min="9" max="16384" width="9.140625" style="73"/>
  </cols>
  <sheetData>
    <row r="1" spans="1:7" ht="20.100000000000001" customHeight="1" x14ac:dyDescent="0.25">
      <c r="B1" s="74"/>
      <c r="C1" s="75"/>
      <c r="D1" s="206" t="s">
        <v>237</v>
      </c>
      <c r="E1" s="206"/>
      <c r="F1" s="206"/>
    </row>
    <row r="2" spans="1:7" ht="20.100000000000001" customHeight="1" x14ac:dyDescent="0.25">
      <c r="B2" s="74"/>
      <c r="C2" s="75"/>
      <c r="D2" s="206" t="s">
        <v>100</v>
      </c>
      <c r="E2" s="206"/>
      <c r="F2" s="206"/>
    </row>
    <row r="3" spans="1:7" ht="20.100000000000001" customHeight="1" x14ac:dyDescent="0.25">
      <c r="B3" s="6"/>
      <c r="D3" s="206" t="s">
        <v>236</v>
      </c>
      <c r="E3" s="206"/>
      <c r="F3" s="206"/>
    </row>
    <row r="4" spans="1:7" ht="35.25" customHeight="1" x14ac:dyDescent="0.25">
      <c r="B4" s="6"/>
      <c r="D4" s="206" t="s">
        <v>101</v>
      </c>
      <c r="E4" s="206"/>
      <c r="F4" s="206"/>
    </row>
    <row r="5" spans="1:7" ht="20.100000000000001" customHeight="1" x14ac:dyDescent="0.25">
      <c r="B5" s="6"/>
      <c r="C5" s="5"/>
      <c r="D5" s="207" t="s">
        <v>245</v>
      </c>
      <c r="E5" s="207"/>
      <c r="F5" s="207"/>
    </row>
    <row r="6" spans="1:7" x14ac:dyDescent="0.25">
      <c r="B6" s="6"/>
      <c r="C6" s="5"/>
      <c r="D6" s="47"/>
      <c r="E6" s="47"/>
      <c r="F6" s="47"/>
    </row>
    <row r="7" spans="1:7" ht="47.1" customHeight="1" x14ac:dyDescent="0.25">
      <c r="A7" s="208" t="s">
        <v>242</v>
      </c>
      <c r="B7" s="208"/>
      <c r="C7" s="208"/>
      <c r="D7" s="208"/>
      <c r="E7" s="208"/>
      <c r="F7" s="208"/>
    </row>
    <row r="8" spans="1:7" ht="18" hidden="1" customHeight="1" x14ac:dyDescent="0.25">
      <c r="A8" s="209" t="s">
        <v>153</v>
      </c>
      <c r="B8" s="209"/>
      <c r="C8" s="209"/>
      <c r="D8" s="209"/>
      <c r="E8" s="209"/>
      <c r="F8" s="209"/>
    </row>
    <row r="9" spans="1:7" ht="17.45" customHeight="1" x14ac:dyDescent="0.25">
      <c r="A9" s="210" t="s">
        <v>154</v>
      </c>
      <c r="B9" s="211" t="s">
        <v>155</v>
      </c>
      <c r="C9" s="210" t="s">
        <v>156</v>
      </c>
      <c r="D9" s="212" t="s">
        <v>232</v>
      </c>
      <c r="E9" s="212"/>
      <c r="F9" s="212"/>
    </row>
    <row r="10" spans="1:7" ht="38.25" customHeight="1" x14ac:dyDescent="0.25">
      <c r="A10" s="210"/>
      <c r="B10" s="211"/>
      <c r="C10" s="210"/>
      <c r="D10" s="203" t="s">
        <v>57</v>
      </c>
      <c r="E10" s="203" t="s">
        <v>231</v>
      </c>
      <c r="F10" s="203" t="s">
        <v>241</v>
      </c>
      <c r="G10" s="76"/>
    </row>
    <row r="11" spans="1:7" ht="20.100000000000001" customHeight="1" x14ac:dyDescent="0.25">
      <c r="A11" s="77" t="s">
        <v>3</v>
      </c>
      <c r="B11" s="78" t="s">
        <v>42</v>
      </c>
      <c r="C11" s="78" t="s">
        <v>44</v>
      </c>
      <c r="D11" s="79">
        <f>SUM(D12:D17)</f>
        <v>3927812.4399999995</v>
      </c>
      <c r="E11" s="79">
        <f t="shared" ref="E11:F11" si="0">SUM(E12:E17)</f>
        <v>4032121.7</v>
      </c>
      <c r="F11" s="79">
        <f t="shared" si="0"/>
        <v>4054622.4200000004</v>
      </c>
      <c r="G11" s="76"/>
    </row>
    <row r="12" spans="1:7" ht="48.6" customHeight="1" x14ac:dyDescent="0.25">
      <c r="A12" s="80" t="s">
        <v>28</v>
      </c>
      <c r="B12" s="81" t="s">
        <v>157</v>
      </c>
      <c r="C12" s="81" t="s">
        <v>158</v>
      </c>
      <c r="D12" s="82">
        <f>'Приложение № 5'!G13</f>
        <v>897741.76</v>
      </c>
      <c r="E12" s="82">
        <f>'Приложение № 5'!H13</f>
        <v>934276.14</v>
      </c>
      <c r="F12" s="82">
        <f>'Приложение № 5'!I13</f>
        <v>934276.14</v>
      </c>
      <c r="G12" s="76"/>
    </row>
    <row r="13" spans="1:7" ht="47.45" hidden="1" customHeight="1" x14ac:dyDescent="0.25">
      <c r="A13" s="80" t="s">
        <v>159</v>
      </c>
      <c r="B13" s="81" t="s">
        <v>42</v>
      </c>
      <c r="C13" s="81" t="s">
        <v>46</v>
      </c>
      <c r="D13" s="82">
        <f>'Приложение № 5'!G19</f>
        <v>0</v>
      </c>
      <c r="E13" s="82">
        <f>'Приложение № 5'!H19</f>
        <v>0</v>
      </c>
      <c r="F13" s="82">
        <f>'Приложение № 5'!I19</f>
        <v>0</v>
      </c>
      <c r="G13" s="76"/>
    </row>
    <row r="14" spans="1:7" ht="62.1" customHeight="1" x14ac:dyDescent="0.25">
      <c r="A14" s="80" t="s">
        <v>4</v>
      </c>
      <c r="B14" s="81" t="s">
        <v>42</v>
      </c>
      <c r="C14" s="81" t="s">
        <v>47</v>
      </c>
      <c r="D14" s="82">
        <f>'Приложение № 5'!G25</f>
        <v>2957463.6799999997</v>
      </c>
      <c r="E14" s="82">
        <f>'Приложение № 5'!H25</f>
        <v>3025238.56</v>
      </c>
      <c r="F14" s="82">
        <f>'Приложение № 5'!I25</f>
        <v>3047739.2800000003</v>
      </c>
      <c r="G14" s="76"/>
    </row>
    <row r="15" spans="1:7" ht="51.6" customHeight="1" x14ac:dyDescent="0.25">
      <c r="A15" s="80" t="s">
        <v>23</v>
      </c>
      <c r="B15" s="81" t="s">
        <v>42</v>
      </c>
      <c r="C15" s="81" t="s">
        <v>48</v>
      </c>
      <c r="D15" s="82">
        <f>'Приложение № 5'!G42</f>
        <v>67607</v>
      </c>
      <c r="E15" s="82">
        <f>'Приложение № 5'!H42</f>
        <v>67607</v>
      </c>
      <c r="F15" s="82">
        <f>'Приложение № 5'!I42</f>
        <v>67607</v>
      </c>
      <c r="G15" s="76"/>
    </row>
    <row r="16" spans="1:7" ht="24.95" customHeight="1" x14ac:dyDescent="0.25">
      <c r="A16" s="80" t="s">
        <v>24</v>
      </c>
      <c r="B16" s="81" t="s">
        <v>42</v>
      </c>
      <c r="C16" s="81">
        <v>11</v>
      </c>
      <c r="D16" s="82">
        <f>'Приложение № 5'!G48</f>
        <v>5000</v>
      </c>
      <c r="E16" s="82">
        <f>'Приложение № 5'!H48</f>
        <v>5000</v>
      </c>
      <c r="F16" s="82">
        <f>'Приложение № 5'!I48</f>
        <v>5000</v>
      </c>
      <c r="G16" s="76"/>
    </row>
    <row r="17" spans="1:7" ht="21" hidden="1" customHeight="1" x14ac:dyDescent="0.25">
      <c r="A17" s="83" t="s">
        <v>5</v>
      </c>
      <c r="B17" s="84" t="s">
        <v>42</v>
      </c>
      <c r="C17" s="84">
        <v>13</v>
      </c>
      <c r="D17" s="85">
        <f>'Приложение № 5'!G53</f>
        <v>0</v>
      </c>
      <c r="E17" s="85">
        <f>'Приложение № 5'!H53</f>
        <v>0</v>
      </c>
      <c r="F17" s="85">
        <f>'Приложение № 5'!I53</f>
        <v>0</v>
      </c>
      <c r="G17" s="76"/>
    </row>
    <row r="18" spans="1:7" ht="20.100000000000001" customHeight="1" x14ac:dyDescent="0.25">
      <c r="A18" s="86" t="s">
        <v>26</v>
      </c>
      <c r="B18" s="87" t="s">
        <v>45</v>
      </c>
      <c r="C18" s="87" t="s">
        <v>44</v>
      </c>
      <c r="D18" s="79">
        <f>D19</f>
        <v>190050.7</v>
      </c>
      <c r="E18" s="79">
        <f t="shared" ref="E18:F18" si="1">E19</f>
        <v>196846.58</v>
      </c>
      <c r="F18" s="79">
        <f t="shared" si="1"/>
        <v>204401.22</v>
      </c>
      <c r="G18" s="76"/>
    </row>
    <row r="19" spans="1:7" ht="20.100000000000001" customHeight="1" x14ac:dyDescent="0.25">
      <c r="A19" s="83" t="s">
        <v>27</v>
      </c>
      <c r="B19" s="84" t="s">
        <v>45</v>
      </c>
      <c r="C19" s="84" t="s">
        <v>46</v>
      </c>
      <c r="D19" s="85">
        <f>'Приложение № 5'!G61</f>
        <v>190050.7</v>
      </c>
      <c r="E19" s="85">
        <f>'Приложение № 5'!H61</f>
        <v>196846.58</v>
      </c>
      <c r="F19" s="85">
        <f>'Приложение № 5'!I61</f>
        <v>204401.22</v>
      </c>
      <c r="G19" s="76"/>
    </row>
    <row r="20" spans="1:7" ht="38.25" hidden="1" customHeight="1" x14ac:dyDescent="0.25">
      <c r="A20" s="86" t="s">
        <v>36</v>
      </c>
      <c r="B20" s="87" t="s">
        <v>46</v>
      </c>
      <c r="C20" s="87" t="s">
        <v>44</v>
      </c>
      <c r="D20" s="79">
        <f>SUM(D21)</f>
        <v>0</v>
      </c>
      <c r="E20" s="79">
        <f>SUM(E21)</f>
        <v>0</v>
      </c>
      <c r="F20" s="79">
        <f t="shared" ref="F20" si="2">SUM(F21)</f>
        <v>0</v>
      </c>
      <c r="G20" s="76"/>
    </row>
    <row r="21" spans="1:7" ht="47.1" hidden="1" customHeight="1" x14ac:dyDescent="0.25">
      <c r="A21" s="83" t="s">
        <v>98</v>
      </c>
      <c r="B21" s="84" t="s">
        <v>46</v>
      </c>
      <c r="C21" s="84">
        <v>10</v>
      </c>
      <c r="D21" s="85">
        <f>'Приложение № 5'!G69</f>
        <v>0</v>
      </c>
      <c r="E21" s="85">
        <f>'Приложение № 5'!H69</f>
        <v>0</v>
      </c>
      <c r="F21" s="85">
        <f>'Приложение № 5'!I69</f>
        <v>0</v>
      </c>
      <c r="G21" s="76"/>
    </row>
    <row r="22" spans="1:7" ht="27" hidden="1" customHeight="1" x14ac:dyDescent="0.25">
      <c r="A22" s="88" t="s">
        <v>6</v>
      </c>
      <c r="B22" s="89" t="s">
        <v>47</v>
      </c>
      <c r="C22" s="89" t="s">
        <v>44</v>
      </c>
      <c r="D22" s="79">
        <f>SUM(D23:D24)</f>
        <v>0</v>
      </c>
      <c r="E22" s="79">
        <f t="shared" ref="E22:F22" si="3">SUM(E23:E24)</f>
        <v>0</v>
      </c>
      <c r="F22" s="79">
        <f t="shared" si="3"/>
        <v>0</v>
      </c>
      <c r="G22" s="76"/>
    </row>
    <row r="23" spans="1:7" ht="20.100000000000001" hidden="1" customHeight="1" x14ac:dyDescent="0.25">
      <c r="A23" s="90" t="s">
        <v>8</v>
      </c>
      <c r="B23" s="91" t="s">
        <v>47</v>
      </c>
      <c r="C23" s="91" t="s">
        <v>52</v>
      </c>
      <c r="D23" s="82"/>
      <c r="E23" s="82"/>
      <c r="F23" s="82"/>
      <c r="G23" s="76"/>
    </row>
    <row r="24" spans="1:7" ht="21" hidden="1" customHeight="1" x14ac:dyDescent="0.25">
      <c r="A24" s="92" t="s">
        <v>9</v>
      </c>
      <c r="B24" s="93" t="s">
        <v>47</v>
      </c>
      <c r="C24" s="93" t="s">
        <v>53</v>
      </c>
      <c r="D24" s="85"/>
      <c r="E24" s="85"/>
      <c r="F24" s="85"/>
      <c r="G24" s="76"/>
    </row>
    <row r="25" spans="1:7" ht="20.100000000000001" customHeight="1" x14ac:dyDescent="0.25">
      <c r="A25" s="88" t="s">
        <v>10</v>
      </c>
      <c r="B25" s="78" t="s">
        <v>54</v>
      </c>
      <c r="C25" s="78" t="s">
        <v>44</v>
      </c>
      <c r="D25" s="79">
        <f>SUM(D26:D28)</f>
        <v>435450.21</v>
      </c>
      <c r="E25" s="79">
        <f t="shared" ref="E25:F25" si="4">SUM(E26:E28)</f>
        <v>206479.67</v>
      </c>
      <c r="F25" s="79">
        <f t="shared" si="4"/>
        <v>89598.24</v>
      </c>
      <c r="G25" s="76"/>
    </row>
    <row r="26" spans="1:7" ht="20.100000000000001" hidden="1" customHeight="1" x14ac:dyDescent="0.25">
      <c r="A26" s="90" t="s">
        <v>35</v>
      </c>
      <c r="B26" s="91" t="s">
        <v>54</v>
      </c>
      <c r="C26" s="91" t="s">
        <v>42</v>
      </c>
      <c r="D26" s="82"/>
      <c r="E26" s="82"/>
      <c r="F26" s="82"/>
      <c r="G26" s="76"/>
    </row>
    <row r="27" spans="1:7" ht="20.100000000000001" hidden="1" customHeight="1" x14ac:dyDescent="0.25">
      <c r="A27" s="90" t="s">
        <v>11</v>
      </c>
      <c r="B27" s="94" t="s">
        <v>54</v>
      </c>
      <c r="C27" s="94" t="s">
        <v>45</v>
      </c>
      <c r="D27" s="82"/>
      <c r="E27" s="82"/>
      <c r="F27" s="82"/>
      <c r="G27" s="76"/>
    </row>
    <row r="28" spans="1:7" ht="20.100000000000001" customHeight="1" x14ac:dyDescent="0.25">
      <c r="A28" s="95" t="s">
        <v>12</v>
      </c>
      <c r="B28" s="96" t="s">
        <v>54</v>
      </c>
      <c r="C28" s="96" t="s">
        <v>46</v>
      </c>
      <c r="D28" s="85">
        <f>'Приложение № 5'!G114</f>
        <v>435450.21</v>
      </c>
      <c r="E28" s="85">
        <f>'Приложение № 5'!H114</f>
        <v>206479.67</v>
      </c>
      <c r="F28" s="85">
        <f>'Приложение № 5'!I114</f>
        <v>89598.24</v>
      </c>
      <c r="G28" s="76"/>
    </row>
    <row r="29" spans="1:7" ht="20.100000000000001" hidden="1" customHeight="1" x14ac:dyDescent="0.25">
      <c r="A29" s="88" t="s">
        <v>17</v>
      </c>
      <c r="B29" s="78" t="s">
        <v>55</v>
      </c>
      <c r="C29" s="78" t="s">
        <v>44</v>
      </c>
      <c r="D29" s="79">
        <f>SUM(D30)</f>
        <v>0</v>
      </c>
      <c r="E29" s="79">
        <f t="shared" ref="E29:F29" si="5">SUM(E30)</f>
        <v>0</v>
      </c>
      <c r="F29" s="79">
        <f t="shared" si="5"/>
        <v>0</v>
      </c>
      <c r="G29" s="76"/>
    </row>
    <row r="30" spans="1:7" ht="20.100000000000001" hidden="1" customHeight="1" x14ac:dyDescent="0.25">
      <c r="A30" s="92" t="s">
        <v>33</v>
      </c>
      <c r="B30" s="93" t="s">
        <v>55</v>
      </c>
      <c r="C30" s="93" t="s">
        <v>42</v>
      </c>
      <c r="D30" s="85"/>
      <c r="E30" s="85"/>
      <c r="F30" s="85"/>
      <c r="G30" s="76"/>
    </row>
    <row r="31" spans="1:7" ht="20.100000000000001" hidden="1" customHeight="1" x14ac:dyDescent="0.25">
      <c r="A31" s="97" t="s">
        <v>39</v>
      </c>
      <c r="B31" s="78" t="s">
        <v>40</v>
      </c>
      <c r="C31" s="78" t="s">
        <v>44</v>
      </c>
      <c r="D31" s="79">
        <f>D32</f>
        <v>0</v>
      </c>
      <c r="E31" s="79">
        <f t="shared" ref="E31:F31" si="6">E32</f>
        <v>0</v>
      </c>
      <c r="F31" s="79">
        <f t="shared" si="6"/>
        <v>0</v>
      </c>
      <c r="G31" s="76"/>
    </row>
    <row r="32" spans="1:7" ht="20.100000000000001" hidden="1" customHeight="1" x14ac:dyDescent="0.25">
      <c r="A32" s="98" t="s">
        <v>41</v>
      </c>
      <c r="B32" s="93" t="s">
        <v>40</v>
      </c>
      <c r="C32" s="93" t="s">
        <v>42</v>
      </c>
      <c r="D32" s="85">
        <f>'Приложение № 5'!G131</f>
        <v>0</v>
      </c>
      <c r="E32" s="85">
        <f>'Приложение № 5'!H131</f>
        <v>0</v>
      </c>
      <c r="F32" s="85">
        <f>'Приложение № 5'!I131</f>
        <v>0</v>
      </c>
      <c r="G32" s="76"/>
    </row>
    <row r="33" spans="1:7" ht="20.100000000000001" hidden="1" customHeight="1" x14ac:dyDescent="0.25">
      <c r="A33" s="88" t="s">
        <v>19</v>
      </c>
      <c r="B33" s="78" t="s">
        <v>51</v>
      </c>
      <c r="C33" s="78" t="s">
        <v>44</v>
      </c>
      <c r="D33" s="79">
        <f>D34</f>
        <v>0</v>
      </c>
      <c r="E33" s="79">
        <f t="shared" ref="E33:F33" si="7">E34</f>
        <v>0</v>
      </c>
      <c r="F33" s="79">
        <f t="shared" si="7"/>
        <v>0</v>
      </c>
      <c r="G33" s="76"/>
    </row>
    <row r="34" spans="1:7" ht="20.100000000000001" hidden="1" customHeight="1" x14ac:dyDescent="0.25">
      <c r="A34" s="92" t="s">
        <v>29</v>
      </c>
      <c r="B34" s="96" t="s">
        <v>51</v>
      </c>
      <c r="C34" s="96" t="s">
        <v>42</v>
      </c>
      <c r="D34" s="99">
        <f>'Приложение № 5'!G137</f>
        <v>0</v>
      </c>
      <c r="E34" s="99">
        <f>'Приложение № 5'!H137</f>
        <v>0</v>
      </c>
      <c r="F34" s="99">
        <f>'Приложение № 5'!I137</f>
        <v>0</v>
      </c>
      <c r="G34" s="100"/>
    </row>
    <row r="35" spans="1:7" ht="20.100000000000001" hidden="1" customHeight="1" x14ac:dyDescent="0.25">
      <c r="A35" s="88" t="s">
        <v>21</v>
      </c>
      <c r="B35" s="101" t="s">
        <v>49</v>
      </c>
      <c r="C35" s="101" t="s">
        <v>44</v>
      </c>
      <c r="D35" s="79">
        <f>D36</f>
        <v>0</v>
      </c>
      <c r="E35" s="79">
        <f t="shared" ref="E35:F35" si="8">E36</f>
        <v>0</v>
      </c>
      <c r="F35" s="79">
        <f t="shared" si="8"/>
        <v>0</v>
      </c>
      <c r="G35" s="100"/>
    </row>
    <row r="36" spans="1:7" ht="20.100000000000001" hidden="1" customHeight="1" x14ac:dyDescent="0.25">
      <c r="A36" s="102" t="s">
        <v>160</v>
      </c>
      <c r="B36" s="103" t="s">
        <v>49</v>
      </c>
      <c r="C36" s="103" t="s">
        <v>45</v>
      </c>
      <c r="D36" s="104">
        <f>'Приложение № 5'!G143</f>
        <v>0</v>
      </c>
      <c r="E36" s="104">
        <f>'Приложение № 5'!H143</f>
        <v>0</v>
      </c>
      <c r="F36" s="104">
        <f>'Приложение № 5'!I143</f>
        <v>0</v>
      </c>
      <c r="G36" s="100"/>
    </row>
    <row r="37" spans="1:7" ht="20.100000000000001" customHeight="1" x14ac:dyDescent="0.25">
      <c r="A37" s="213" t="s">
        <v>161</v>
      </c>
      <c r="B37" s="214"/>
      <c r="C37" s="215"/>
      <c r="D37" s="110"/>
      <c r="E37" s="118">
        <f>'Приложение № 5'!H148</f>
        <v>106438.5</v>
      </c>
      <c r="F37" s="118">
        <f>'Приложение № 5'!I148</f>
        <v>213511.61</v>
      </c>
      <c r="G37" s="100"/>
    </row>
    <row r="38" spans="1:7" ht="24.95" customHeight="1" x14ac:dyDescent="0.25">
      <c r="A38" s="205" t="s">
        <v>56</v>
      </c>
      <c r="B38" s="205"/>
      <c r="C38" s="205"/>
      <c r="D38" s="54">
        <f>D11+D18+D20+D22+D25+D29+D31+D33+D35</f>
        <v>4553313.3499999996</v>
      </c>
      <c r="E38" s="54">
        <f>E11+E18+E20+E22+E25+E29+E31+E33+E35+E37</f>
        <v>4541886.45</v>
      </c>
      <c r="F38" s="54">
        <f>F11+F18+F20+F22+F25+F29+F31+F33+F35+F37</f>
        <v>4562133.4900000012</v>
      </c>
      <c r="G38" s="100"/>
    </row>
    <row r="39" spans="1:7" x14ac:dyDescent="0.25">
      <c r="A39" s="1"/>
      <c r="B39" s="105"/>
      <c r="C39" s="100"/>
      <c r="D39" s="100"/>
      <c r="E39" s="100"/>
      <c r="F39" s="100"/>
      <c r="G39" s="100"/>
    </row>
    <row r="40" spans="1:7" x14ac:dyDescent="0.25">
      <c r="A40" s="100"/>
      <c r="B40" s="105"/>
      <c r="C40" s="100"/>
      <c r="D40" s="100"/>
      <c r="E40" s="100"/>
      <c r="F40" s="106"/>
      <c r="G40" s="100"/>
    </row>
    <row r="41" spans="1:7" x14ac:dyDescent="0.25">
      <c r="F41" s="76"/>
    </row>
    <row r="42" spans="1:7" x14ac:dyDescent="0.25">
      <c r="A42" s="108"/>
    </row>
    <row r="43" spans="1:7" x14ac:dyDescent="0.25">
      <c r="F43" s="76"/>
    </row>
    <row r="46" spans="1:7" x14ac:dyDescent="0.25">
      <c r="D46" s="109"/>
      <c r="E46" s="109"/>
    </row>
  </sheetData>
  <mergeCells count="13">
    <mergeCell ref="A38:C38"/>
    <mergeCell ref="D1:F1"/>
    <mergeCell ref="D2:F2"/>
    <mergeCell ref="D5:F5"/>
    <mergeCell ref="A7:F7"/>
    <mergeCell ref="A8:F8"/>
    <mergeCell ref="A9:A10"/>
    <mergeCell ref="B9:B10"/>
    <mergeCell ref="C9:C10"/>
    <mergeCell ref="D9:F9"/>
    <mergeCell ref="A37:C37"/>
    <mergeCell ref="D4:F4"/>
    <mergeCell ref="D3:F3"/>
  </mergeCells>
  <pageMargins left="1.0629921259842521" right="0.19685039370078741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157"/>
  <sheetViews>
    <sheetView view="pageBreakPreview" topLeftCell="A52" zoomScaleNormal="100" zoomScaleSheetLayoutView="100" workbookViewId="0">
      <selection activeCell="E122" sqref="E122"/>
    </sheetView>
  </sheetViews>
  <sheetFormatPr defaultColWidth="9.140625" defaultRowHeight="15.75" x14ac:dyDescent="0.25"/>
  <cols>
    <col min="1" max="1" width="67" style="2" customWidth="1"/>
    <col min="2" max="2" width="7" style="2" customWidth="1"/>
    <col min="3" max="3" width="5.5703125" style="16" customWidth="1"/>
    <col min="4" max="4" width="6.5703125" style="2" customWidth="1"/>
    <col min="5" max="5" width="20" style="16" customWidth="1"/>
    <col min="6" max="6" width="7.7109375" style="16" customWidth="1"/>
    <col min="7" max="9" width="15.7109375" style="2" customWidth="1"/>
    <col min="10" max="10" width="2.5703125" style="2" customWidth="1"/>
    <col min="11" max="11" width="12" style="2" customWidth="1"/>
    <col min="12" max="16384" width="9.140625" style="2"/>
  </cols>
  <sheetData>
    <row r="1" spans="1:11" ht="20.100000000000001" customHeight="1" x14ac:dyDescent="0.25">
      <c r="B1" s="3"/>
      <c r="C1" s="4"/>
      <c r="D1" s="3"/>
      <c r="E1" s="4"/>
      <c r="F1" s="4"/>
      <c r="G1" s="206" t="s">
        <v>238</v>
      </c>
      <c r="H1" s="206"/>
      <c r="I1" s="206"/>
    </row>
    <row r="2" spans="1:11" ht="20.100000000000001" customHeight="1" x14ac:dyDescent="0.25">
      <c r="B2" s="3"/>
      <c r="C2" s="4"/>
      <c r="D2" s="3"/>
      <c r="E2" s="4"/>
      <c r="F2" s="4"/>
      <c r="G2" s="206" t="s">
        <v>100</v>
      </c>
      <c r="H2" s="206"/>
      <c r="I2" s="206"/>
    </row>
    <row r="3" spans="1:11" ht="20.100000000000001" customHeight="1" x14ac:dyDescent="0.25">
      <c r="B3" s="5"/>
      <c r="C3" s="6"/>
      <c r="D3" s="5"/>
      <c r="E3" s="15"/>
      <c r="F3" s="206" t="s">
        <v>233</v>
      </c>
      <c r="G3" s="206"/>
      <c r="H3" s="206"/>
      <c r="I3" s="206"/>
    </row>
    <row r="4" spans="1:11" ht="31.5" customHeight="1" x14ac:dyDescent="0.25">
      <c r="B4" s="5"/>
      <c r="C4" s="6"/>
      <c r="D4" s="5"/>
      <c r="E4" s="15"/>
      <c r="F4" s="206" t="s">
        <v>101</v>
      </c>
      <c r="G4" s="206"/>
      <c r="H4" s="206"/>
      <c r="I4" s="206"/>
    </row>
    <row r="5" spans="1:11" ht="20.100000000000001" customHeight="1" x14ac:dyDescent="0.25">
      <c r="B5" s="5"/>
      <c r="C5" s="6"/>
      <c r="D5" s="5"/>
      <c r="E5" s="15"/>
      <c r="F5" s="112"/>
      <c r="G5" s="207" t="s">
        <v>244</v>
      </c>
      <c r="H5" s="207"/>
      <c r="I5" s="207"/>
    </row>
    <row r="6" spans="1:11" x14ac:dyDescent="0.25">
      <c r="B6" s="5"/>
      <c r="C6" s="6"/>
      <c r="D6" s="5"/>
      <c r="E6" s="15"/>
      <c r="F6" s="112"/>
      <c r="G6" s="7"/>
      <c r="H6" s="7"/>
      <c r="I6" s="7"/>
    </row>
    <row r="7" spans="1:11" ht="66.95" customHeight="1" x14ac:dyDescent="0.25">
      <c r="A7" s="208" t="s">
        <v>240</v>
      </c>
      <c r="B7" s="208"/>
      <c r="C7" s="208"/>
      <c r="D7" s="208"/>
      <c r="E7" s="208"/>
      <c r="F7" s="208"/>
      <c r="G7" s="208"/>
      <c r="H7" s="208"/>
      <c r="I7" s="208"/>
    </row>
    <row r="8" spans="1:11" ht="60" hidden="1" customHeight="1" x14ac:dyDescent="0.25">
      <c r="A8" s="209" t="s">
        <v>99</v>
      </c>
      <c r="B8" s="209"/>
      <c r="C8" s="209"/>
      <c r="D8" s="209"/>
      <c r="E8" s="209"/>
      <c r="F8" s="209"/>
      <c r="G8" s="209"/>
      <c r="H8" s="209"/>
      <c r="I8" s="209"/>
    </row>
    <row r="9" spans="1:11" ht="17.45" customHeight="1" x14ac:dyDescent="0.25">
      <c r="A9" s="210" t="s">
        <v>0</v>
      </c>
      <c r="B9" s="212" t="s">
        <v>1</v>
      </c>
      <c r="C9" s="211" t="s">
        <v>102</v>
      </c>
      <c r="D9" s="210" t="s">
        <v>103</v>
      </c>
      <c r="E9" s="211" t="s">
        <v>2</v>
      </c>
      <c r="F9" s="211" t="s">
        <v>104</v>
      </c>
      <c r="G9" s="212" t="s">
        <v>232</v>
      </c>
      <c r="H9" s="212"/>
      <c r="I9" s="212"/>
    </row>
    <row r="10" spans="1:11" ht="38.25" customHeight="1" x14ac:dyDescent="0.25">
      <c r="A10" s="210"/>
      <c r="B10" s="212"/>
      <c r="C10" s="211"/>
      <c r="D10" s="210"/>
      <c r="E10" s="211"/>
      <c r="F10" s="211"/>
      <c r="G10" s="203" t="s">
        <v>57</v>
      </c>
      <c r="H10" s="203" t="s">
        <v>231</v>
      </c>
      <c r="I10" s="203" t="s">
        <v>241</v>
      </c>
      <c r="J10" s="8"/>
    </row>
    <row r="11" spans="1:11" ht="35.1" customHeight="1" x14ac:dyDescent="0.25">
      <c r="A11" s="9" t="s">
        <v>235</v>
      </c>
      <c r="B11" s="10">
        <v>757</v>
      </c>
      <c r="C11" s="11"/>
      <c r="D11" s="12"/>
      <c r="E11" s="46"/>
      <c r="F11" s="11"/>
      <c r="G11" s="53">
        <f>G149</f>
        <v>4553313.3499999996</v>
      </c>
      <c r="H11" s="53">
        <f t="shared" ref="H11:I11" si="0">H149</f>
        <v>4541886.45</v>
      </c>
      <c r="I11" s="53">
        <f t="shared" si="0"/>
        <v>4562133.4900000012</v>
      </c>
      <c r="J11" s="1"/>
    </row>
    <row r="12" spans="1:11" ht="20.100000000000001" customHeight="1" x14ac:dyDescent="0.25">
      <c r="A12" s="9" t="s">
        <v>3</v>
      </c>
      <c r="B12" s="10">
        <v>757</v>
      </c>
      <c r="C12" s="13" t="s">
        <v>42</v>
      </c>
      <c r="D12" s="13" t="s">
        <v>44</v>
      </c>
      <c r="E12" s="111" t="s">
        <v>162</v>
      </c>
      <c r="F12" s="51" t="s">
        <v>163</v>
      </c>
      <c r="G12" s="54">
        <f>G13+G19+G25+G42+G48+G53</f>
        <v>3927812.4399999995</v>
      </c>
      <c r="H12" s="54">
        <f>H13+H19+H25+H42+H48+H53</f>
        <v>4032121.7</v>
      </c>
      <c r="I12" s="54">
        <f>I13+I19+I25+I42+I48+I53</f>
        <v>4054622.4200000004</v>
      </c>
      <c r="J12" s="14"/>
    </row>
    <row r="13" spans="1:11" ht="35.1" customHeight="1" x14ac:dyDescent="0.25">
      <c r="A13" s="22" t="s">
        <v>28</v>
      </c>
      <c r="B13" s="23">
        <v>757</v>
      </c>
      <c r="C13" s="24" t="s">
        <v>42</v>
      </c>
      <c r="D13" s="24" t="s">
        <v>45</v>
      </c>
      <c r="E13" s="111" t="s">
        <v>162</v>
      </c>
      <c r="F13" s="51" t="s">
        <v>163</v>
      </c>
      <c r="G13" s="65">
        <f>G14</f>
        <v>897741.76</v>
      </c>
      <c r="H13" s="65">
        <f t="shared" ref="H13:I17" si="1">H14</f>
        <v>934276.14</v>
      </c>
      <c r="I13" s="65">
        <f t="shared" si="1"/>
        <v>934276.14</v>
      </c>
      <c r="J13" s="25"/>
      <c r="K13" s="26"/>
    </row>
    <row r="14" spans="1:11" ht="35.1" customHeight="1" x14ac:dyDescent="0.25">
      <c r="A14" s="21" t="s">
        <v>165</v>
      </c>
      <c r="B14" s="27">
        <v>757</v>
      </c>
      <c r="C14" s="28" t="s">
        <v>42</v>
      </c>
      <c r="D14" s="28" t="s">
        <v>45</v>
      </c>
      <c r="E14" s="48" t="s">
        <v>113</v>
      </c>
      <c r="F14" s="113" t="s">
        <v>163</v>
      </c>
      <c r="G14" s="57">
        <f>G15</f>
        <v>897741.76</v>
      </c>
      <c r="H14" s="57">
        <f t="shared" si="1"/>
        <v>934276.14</v>
      </c>
      <c r="I14" s="57">
        <f t="shared" si="1"/>
        <v>934276.14</v>
      </c>
      <c r="J14" s="25"/>
      <c r="K14" s="26"/>
    </row>
    <row r="15" spans="1:11" ht="20.100000000000001" customHeight="1" x14ac:dyDescent="0.25">
      <c r="A15" s="20" t="s">
        <v>63</v>
      </c>
      <c r="B15" s="29">
        <v>757</v>
      </c>
      <c r="C15" s="30" t="s">
        <v>42</v>
      </c>
      <c r="D15" s="30" t="s">
        <v>45</v>
      </c>
      <c r="E15" s="49" t="s">
        <v>114</v>
      </c>
      <c r="F15" s="42" t="s">
        <v>163</v>
      </c>
      <c r="G15" s="59">
        <f>G16</f>
        <v>897741.76</v>
      </c>
      <c r="H15" s="59">
        <f t="shared" si="1"/>
        <v>934276.14</v>
      </c>
      <c r="I15" s="59">
        <f t="shared" si="1"/>
        <v>934276.14</v>
      </c>
      <c r="J15" s="25"/>
      <c r="K15" s="26"/>
    </row>
    <row r="16" spans="1:11" ht="35.1" customHeight="1" x14ac:dyDescent="0.25">
      <c r="A16" s="31" t="s">
        <v>59</v>
      </c>
      <c r="B16" s="29">
        <v>757</v>
      </c>
      <c r="C16" s="30" t="s">
        <v>42</v>
      </c>
      <c r="D16" s="30" t="s">
        <v>45</v>
      </c>
      <c r="E16" s="49" t="s">
        <v>115</v>
      </c>
      <c r="F16" s="42" t="s">
        <v>163</v>
      </c>
      <c r="G16" s="59">
        <f>G17</f>
        <v>897741.76</v>
      </c>
      <c r="H16" s="59">
        <f t="shared" si="1"/>
        <v>934276.14</v>
      </c>
      <c r="I16" s="59">
        <f t="shared" si="1"/>
        <v>934276.14</v>
      </c>
      <c r="J16" s="25"/>
      <c r="K16" s="26"/>
    </row>
    <row r="17" spans="1:11" ht="69.95" customHeight="1" x14ac:dyDescent="0.25">
      <c r="A17" s="31" t="s">
        <v>13</v>
      </c>
      <c r="B17" s="29">
        <v>757</v>
      </c>
      <c r="C17" s="30" t="s">
        <v>42</v>
      </c>
      <c r="D17" s="30" t="s">
        <v>45</v>
      </c>
      <c r="E17" s="49" t="s">
        <v>115</v>
      </c>
      <c r="F17" s="30">
        <v>100</v>
      </c>
      <c r="G17" s="60">
        <f>G18</f>
        <v>897741.76</v>
      </c>
      <c r="H17" s="60">
        <f t="shared" si="1"/>
        <v>934276.14</v>
      </c>
      <c r="I17" s="60">
        <f t="shared" si="1"/>
        <v>934276.14</v>
      </c>
      <c r="J17" s="32"/>
      <c r="K17" s="26"/>
    </row>
    <row r="18" spans="1:11" ht="35.1" customHeight="1" x14ac:dyDescent="0.25">
      <c r="A18" s="33" t="s">
        <v>14</v>
      </c>
      <c r="B18" s="34">
        <v>757</v>
      </c>
      <c r="C18" s="35" t="s">
        <v>42</v>
      </c>
      <c r="D18" s="35" t="s">
        <v>45</v>
      </c>
      <c r="E18" s="50" t="s">
        <v>115</v>
      </c>
      <c r="F18" s="35">
        <v>120</v>
      </c>
      <c r="G18" s="61">
        <v>897741.76</v>
      </c>
      <c r="H18" s="61">
        <v>934276.14</v>
      </c>
      <c r="I18" s="61">
        <v>934276.14</v>
      </c>
      <c r="J18" s="32"/>
      <c r="K18" s="26"/>
    </row>
    <row r="19" spans="1:11" ht="50.1" hidden="1" customHeight="1" x14ac:dyDescent="0.25">
      <c r="A19" s="19" t="s">
        <v>58</v>
      </c>
      <c r="B19" s="23">
        <v>757</v>
      </c>
      <c r="C19" s="24" t="s">
        <v>42</v>
      </c>
      <c r="D19" s="24" t="s">
        <v>46</v>
      </c>
      <c r="E19" s="44"/>
      <c r="F19" s="38"/>
      <c r="G19" s="56">
        <f>G20</f>
        <v>0</v>
      </c>
      <c r="H19" s="56">
        <f t="shared" ref="H19:I23" si="2">H20</f>
        <v>0</v>
      </c>
      <c r="I19" s="56">
        <f t="shared" si="2"/>
        <v>0</v>
      </c>
      <c r="J19" s="32"/>
      <c r="K19" s="26"/>
    </row>
    <row r="20" spans="1:11" ht="20.100000000000001" hidden="1" customHeight="1" x14ac:dyDescent="0.25">
      <c r="A20" s="21" t="s">
        <v>116</v>
      </c>
      <c r="B20" s="27">
        <v>757</v>
      </c>
      <c r="C20" s="28" t="s">
        <v>42</v>
      </c>
      <c r="D20" s="28" t="s">
        <v>46</v>
      </c>
      <c r="E20" s="48" t="s">
        <v>117</v>
      </c>
      <c r="F20" s="28"/>
      <c r="G20" s="63">
        <f>G21</f>
        <v>0</v>
      </c>
      <c r="H20" s="63">
        <f t="shared" si="2"/>
        <v>0</v>
      </c>
      <c r="I20" s="63">
        <f t="shared" si="2"/>
        <v>0</v>
      </c>
      <c r="J20" s="32"/>
      <c r="K20" s="26"/>
    </row>
    <row r="21" spans="1:11" ht="20.100000000000001" hidden="1" customHeight="1" x14ac:dyDescent="0.25">
      <c r="A21" s="20" t="s">
        <v>118</v>
      </c>
      <c r="B21" s="29">
        <v>757</v>
      </c>
      <c r="C21" s="30" t="s">
        <v>42</v>
      </c>
      <c r="D21" s="30" t="s">
        <v>46</v>
      </c>
      <c r="E21" s="49" t="s">
        <v>119</v>
      </c>
      <c r="F21" s="30"/>
      <c r="G21" s="60">
        <f>G22</f>
        <v>0</v>
      </c>
      <c r="H21" s="60">
        <f t="shared" si="2"/>
        <v>0</v>
      </c>
      <c r="I21" s="60">
        <f t="shared" si="2"/>
        <v>0</v>
      </c>
      <c r="J21" s="32"/>
      <c r="K21" s="26"/>
    </row>
    <row r="22" spans="1:11" ht="20.100000000000001" hidden="1" customHeight="1" x14ac:dyDescent="0.25">
      <c r="A22" s="31" t="s">
        <v>120</v>
      </c>
      <c r="B22" s="29">
        <v>757</v>
      </c>
      <c r="C22" s="30" t="s">
        <v>42</v>
      </c>
      <c r="D22" s="30" t="s">
        <v>46</v>
      </c>
      <c r="E22" s="49" t="s">
        <v>121</v>
      </c>
      <c r="F22" s="30"/>
      <c r="G22" s="60">
        <f>G23</f>
        <v>0</v>
      </c>
      <c r="H22" s="60">
        <f t="shared" si="2"/>
        <v>0</v>
      </c>
      <c r="I22" s="60">
        <f t="shared" si="2"/>
        <v>0</v>
      </c>
      <c r="J22" s="32"/>
      <c r="K22" s="26"/>
    </row>
    <row r="23" spans="1:11" ht="69.95" hidden="1" customHeight="1" x14ac:dyDescent="0.25">
      <c r="A23" s="31" t="s">
        <v>13</v>
      </c>
      <c r="B23" s="29">
        <v>757</v>
      </c>
      <c r="C23" s="30" t="s">
        <v>42</v>
      </c>
      <c r="D23" s="30" t="s">
        <v>46</v>
      </c>
      <c r="E23" s="49" t="s">
        <v>121</v>
      </c>
      <c r="F23" s="42">
        <v>100</v>
      </c>
      <c r="G23" s="59">
        <f>G24</f>
        <v>0</v>
      </c>
      <c r="H23" s="59">
        <f t="shared" si="2"/>
        <v>0</v>
      </c>
      <c r="I23" s="59">
        <f t="shared" si="2"/>
        <v>0</v>
      </c>
      <c r="J23" s="32"/>
      <c r="K23" s="26"/>
    </row>
    <row r="24" spans="1:11" ht="35.1" hidden="1" customHeight="1" x14ac:dyDescent="0.25">
      <c r="A24" s="33" t="s">
        <v>14</v>
      </c>
      <c r="B24" s="34">
        <v>757</v>
      </c>
      <c r="C24" s="35" t="s">
        <v>42</v>
      </c>
      <c r="D24" s="35" t="s">
        <v>46</v>
      </c>
      <c r="E24" s="50" t="s">
        <v>121</v>
      </c>
      <c r="F24" s="35">
        <v>120</v>
      </c>
      <c r="G24" s="61"/>
      <c r="H24" s="61"/>
      <c r="I24" s="61"/>
      <c r="J24" s="32"/>
      <c r="K24" s="26"/>
    </row>
    <row r="25" spans="1:11" ht="50.1" customHeight="1" x14ac:dyDescent="0.25">
      <c r="A25" s="22" t="s">
        <v>4</v>
      </c>
      <c r="B25" s="36">
        <v>757</v>
      </c>
      <c r="C25" s="24" t="s">
        <v>42</v>
      </c>
      <c r="D25" s="24" t="s">
        <v>47</v>
      </c>
      <c r="E25" s="111" t="s">
        <v>162</v>
      </c>
      <c r="F25" s="51" t="s">
        <v>163</v>
      </c>
      <c r="G25" s="65">
        <f>G26+G31</f>
        <v>2957463.6799999997</v>
      </c>
      <c r="H25" s="65">
        <f t="shared" ref="H25:I25" si="3">H26+H31</f>
        <v>3025238.56</v>
      </c>
      <c r="I25" s="65">
        <f t="shared" si="3"/>
        <v>3047739.2800000003</v>
      </c>
      <c r="J25" s="32"/>
      <c r="K25" s="26"/>
    </row>
    <row r="26" spans="1:11" ht="20.100000000000001" customHeight="1" x14ac:dyDescent="0.25">
      <c r="A26" s="31" t="s">
        <v>106</v>
      </c>
      <c r="B26" s="29">
        <v>757</v>
      </c>
      <c r="C26" s="30" t="s">
        <v>42</v>
      </c>
      <c r="D26" s="30" t="s">
        <v>47</v>
      </c>
      <c r="E26" s="49" t="s">
        <v>105</v>
      </c>
      <c r="F26" s="42" t="s">
        <v>163</v>
      </c>
      <c r="G26" s="59">
        <f>G27</f>
        <v>87500</v>
      </c>
      <c r="H26" s="59">
        <f t="shared" ref="H26:I29" si="4">H27</f>
        <v>87500</v>
      </c>
      <c r="I26" s="59">
        <f t="shared" si="4"/>
        <v>87500</v>
      </c>
      <c r="J26" s="32"/>
      <c r="K26" s="26"/>
    </row>
    <row r="27" spans="1:11" ht="20.100000000000001" customHeight="1" x14ac:dyDescent="0.25">
      <c r="A27" s="31" t="s">
        <v>107</v>
      </c>
      <c r="B27" s="29">
        <v>757</v>
      </c>
      <c r="C27" s="30" t="s">
        <v>42</v>
      </c>
      <c r="D27" s="30" t="s">
        <v>47</v>
      </c>
      <c r="E27" s="49" t="s">
        <v>108</v>
      </c>
      <c r="F27" s="42" t="s">
        <v>163</v>
      </c>
      <c r="G27" s="59">
        <f>G28</f>
        <v>87500</v>
      </c>
      <c r="H27" s="59">
        <f t="shared" si="4"/>
        <v>87500</v>
      </c>
      <c r="I27" s="59">
        <f t="shared" si="4"/>
        <v>87500</v>
      </c>
      <c r="J27" s="32"/>
      <c r="K27" s="26"/>
    </row>
    <row r="28" spans="1:11" ht="35.1" customHeight="1" x14ac:dyDescent="0.25">
      <c r="A28" s="31" t="s">
        <v>22</v>
      </c>
      <c r="B28" s="29">
        <v>757</v>
      </c>
      <c r="C28" s="30" t="s">
        <v>42</v>
      </c>
      <c r="D28" s="30" t="s">
        <v>47</v>
      </c>
      <c r="E28" s="49" t="s">
        <v>111</v>
      </c>
      <c r="F28" s="42" t="s">
        <v>163</v>
      </c>
      <c r="G28" s="59">
        <f>G29</f>
        <v>87500</v>
      </c>
      <c r="H28" s="59">
        <f t="shared" si="4"/>
        <v>87500</v>
      </c>
      <c r="I28" s="59">
        <f t="shared" si="4"/>
        <v>87500</v>
      </c>
      <c r="J28" s="32"/>
      <c r="K28" s="26"/>
    </row>
    <row r="29" spans="1:11" ht="35.1" customHeight="1" x14ac:dyDescent="0.25">
      <c r="A29" s="31" t="s">
        <v>32</v>
      </c>
      <c r="B29" s="29">
        <v>757</v>
      </c>
      <c r="C29" s="30" t="s">
        <v>42</v>
      </c>
      <c r="D29" s="30" t="s">
        <v>47</v>
      </c>
      <c r="E29" s="49" t="s">
        <v>111</v>
      </c>
      <c r="F29" s="42">
        <v>200</v>
      </c>
      <c r="G29" s="59">
        <f>G30</f>
        <v>87500</v>
      </c>
      <c r="H29" s="59">
        <f t="shared" si="4"/>
        <v>87500</v>
      </c>
      <c r="I29" s="59">
        <f t="shared" si="4"/>
        <v>87500</v>
      </c>
      <c r="J29" s="32"/>
      <c r="K29" s="26"/>
    </row>
    <row r="30" spans="1:11" ht="35.1" customHeight="1" x14ac:dyDescent="0.25">
      <c r="A30" s="31" t="s">
        <v>31</v>
      </c>
      <c r="B30" s="29">
        <v>757</v>
      </c>
      <c r="C30" s="30" t="s">
        <v>42</v>
      </c>
      <c r="D30" s="30" t="s">
        <v>47</v>
      </c>
      <c r="E30" s="49" t="s">
        <v>111</v>
      </c>
      <c r="F30" s="42">
        <v>240</v>
      </c>
      <c r="G30" s="59">
        <v>87500</v>
      </c>
      <c r="H30" s="59">
        <v>87500</v>
      </c>
      <c r="I30" s="60">
        <v>87500</v>
      </c>
      <c r="J30" s="32"/>
      <c r="K30" s="26"/>
    </row>
    <row r="31" spans="1:11" ht="20.100000000000001" customHeight="1" x14ac:dyDescent="0.25">
      <c r="A31" s="67" t="s">
        <v>122</v>
      </c>
      <c r="B31" s="68">
        <v>757</v>
      </c>
      <c r="C31" s="69" t="s">
        <v>42</v>
      </c>
      <c r="D31" s="69" t="s">
        <v>47</v>
      </c>
      <c r="E31" s="70" t="s">
        <v>123</v>
      </c>
      <c r="F31" s="114" t="s">
        <v>163</v>
      </c>
      <c r="G31" s="71">
        <f>G32+G39</f>
        <v>2869963.6799999997</v>
      </c>
      <c r="H31" s="71">
        <f t="shared" ref="H31:I31" si="5">H32+H39</f>
        <v>2937738.56</v>
      </c>
      <c r="I31" s="71">
        <f t="shared" si="5"/>
        <v>2960239.2800000003</v>
      </c>
      <c r="J31" s="32"/>
      <c r="K31" s="26"/>
    </row>
    <row r="32" spans="1:11" ht="35.1" customHeight="1" x14ac:dyDescent="0.25">
      <c r="A32" s="31" t="s">
        <v>59</v>
      </c>
      <c r="B32" s="29">
        <v>757</v>
      </c>
      <c r="C32" s="30" t="s">
        <v>42</v>
      </c>
      <c r="D32" s="30" t="s">
        <v>47</v>
      </c>
      <c r="E32" s="49" t="s">
        <v>124</v>
      </c>
      <c r="F32" s="30" t="s">
        <v>163</v>
      </c>
      <c r="G32" s="60">
        <f>G33+G35+G37</f>
        <v>2354880.6799999997</v>
      </c>
      <c r="H32" s="60">
        <f t="shared" ref="H32:I32" si="6">H33+H35+H37</f>
        <v>2422655.56</v>
      </c>
      <c r="I32" s="60">
        <f t="shared" si="6"/>
        <v>2445156.2800000003</v>
      </c>
      <c r="J32" s="32"/>
      <c r="K32" s="26"/>
    </row>
    <row r="33" spans="1:11" ht="69.95" customHeight="1" x14ac:dyDescent="0.25">
      <c r="A33" s="31" t="s">
        <v>13</v>
      </c>
      <c r="B33" s="29">
        <v>757</v>
      </c>
      <c r="C33" s="30" t="s">
        <v>42</v>
      </c>
      <c r="D33" s="30" t="s">
        <v>47</v>
      </c>
      <c r="E33" s="49" t="s">
        <v>124</v>
      </c>
      <c r="F33" s="30">
        <v>100</v>
      </c>
      <c r="G33" s="60">
        <f>G34</f>
        <v>2018280.68</v>
      </c>
      <c r="H33" s="60">
        <f t="shared" ref="H33:I33" si="7">H34</f>
        <v>2057542.21</v>
      </c>
      <c r="I33" s="60">
        <f t="shared" si="7"/>
        <v>2057556.28</v>
      </c>
      <c r="J33" s="32"/>
      <c r="K33" s="26"/>
    </row>
    <row r="34" spans="1:11" ht="35.1" customHeight="1" x14ac:dyDescent="0.25">
      <c r="A34" s="31" t="s">
        <v>14</v>
      </c>
      <c r="B34" s="29">
        <v>757</v>
      </c>
      <c r="C34" s="30" t="s">
        <v>42</v>
      </c>
      <c r="D34" s="30" t="s">
        <v>47</v>
      </c>
      <c r="E34" s="49" t="s">
        <v>124</v>
      </c>
      <c r="F34" s="30">
        <v>120</v>
      </c>
      <c r="G34" s="60">
        <v>2018280.68</v>
      </c>
      <c r="H34" s="60">
        <v>2057542.21</v>
      </c>
      <c r="I34" s="60">
        <v>2057556.28</v>
      </c>
      <c r="J34" s="32"/>
      <c r="K34" s="26"/>
    </row>
    <row r="35" spans="1:11" ht="35.1" customHeight="1" x14ac:dyDescent="0.25">
      <c r="A35" s="31" t="s">
        <v>32</v>
      </c>
      <c r="B35" s="29">
        <v>757</v>
      </c>
      <c r="C35" s="30" t="s">
        <v>42</v>
      </c>
      <c r="D35" s="30" t="s">
        <v>47</v>
      </c>
      <c r="E35" s="49" t="s">
        <v>124</v>
      </c>
      <c r="F35" s="30">
        <v>200</v>
      </c>
      <c r="G35" s="60">
        <f>G36</f>
        <v>316600</v>
      </c>
      <c r="H35" s="60">
        <f t="shared" ref="H35:I35" si="8">H36</f>
        <v>345113.35</v>
      </c>
      <c r="I35" s="60">
        <f t="shared" si="8"/>
        <v>367600</v>
      </c>
      <c r="J35" s="32"/>
      <c r="K35" s="26"/>
    </row>
    <row r="36" spans="1:11" ht="35.1" customHeight="1" x14ac:dyDescent="0.25">
      <c r="A36" s="31" t="s">
        <v>31</v>
      </c>
      <c r="B36" s="29">
        <v>757</v>
      </c>
      <c r="C36" s="30" t="s">
        <v>42</v>
      </c>
      <c r="D36" s="30" t="s">
        <v>47</v>
      </c>
      <c r="E36" s="49" t="s">
        <v>124</v>
      </c>
      <c r="F36" s="30">
        <v>240</v>
      </c>
      <c r="G36" s="60">
        <v>316600</v>
      </c>
      <c r="H36" s="60">
        <v>345113.35</v>
      </c>
      <c r="I36" s="60">
        <v>367600</v>
      </c>
      <c r="J36" s="32"/>
      <c r="K36" s="26"/>
    </row>
    <row r="37" spans="1:11" ht="20.100000000000001" customHeight="1" x14ac:dyDescent="0.25">
      <c r="A37" s="31" t="s">
        <v>15</v>
      </c>
      <c r="B37" s="29">
        <v>757</v>
      </c>
      <c r="C37" s="30" t="s">
        <v>42</v>
      </c>
      <c r="D37" s="30" t="s">
        <v>47</v>
      </c>
      <c r="E37" s="49" t="s">
        <v>124</v>
      </c>
      <c r="F37" s="30">
        <v>800</v>
      </c>
      <c r="G37" s="60">
        <f>G38</f>
        <v>20000</v>
      </c>
      <c r="H37" s="60">
        <f t="shared" ref="H37:I37" si="9">H38</f>
        <v>20000</v>
      </c>
      <c r="I37" s="60">
        <f t="shared" si="9"/>
        <v>20000</v>
      </c>
      <c r="J37" s="32"/>
      <c r="K37" s="26"/>
    </row>
    <row r="38" spans="1:11" ht="20.100000000000001" customHeight="1" x14ac:dyDescent="0.25">
      <c r="A38" s="31" t="s">
        <v>16</v>
      </c>
      <c r="B38" s="29">
        <v>757</v>
      </c>
      <c r="C38" s="30" t="s">
        <v>42</v>
      </c>
      <c r="D38" s="30" t="s">
        <v>47</v>
      </c>
      <c r="E38" s="49" t="s">
        <v>124</v>
      </c>
      <c r="F38" s="30">
        <v>850</v>
      </c>
      <c r="G38" s="60">
        <v>20000</v>
      </c>
      <c r="H38" s="60">
        <v>20000</v>
      </c>
      <c r="I38" s="60">
        <v>20000</v>
      </c>
      <c r="J38" s="32"/>
      <c r="K38" s="26"/>
    </row>
    <row r="39" spans="1:11" ht="35.1" customHeight="1" x14ac:dyDescent="0.25">
      <c r="A39" s="31" t="s">
        <v>164</v>
      </c>
      <c r="B39" s="29">
        <v>757</v>
      </c>
      <c r="C39" s="30" t="s">
        <v>42</v>
      </c>
      <c r="D39" s="30" t="s">
        <v>47</v>
      </c>
      <c r="E39" s="49" t="s">
        <v>248</v>
      </c>
      <c r="F39" s="30" t="s">
        <v>163</v>
      </c>
      <c r="G39" s="60">
        <f>G40</f>
        <v>515083</v>
      </c>
      <c r="H39" s="60">
        <f t="shared" ref="H39:I39" si="10">H40</f>
        <v>515083</v>
      </c>
      <c r="I39" s="60">
        <f t="shared" si="10"/>
        <v>515083</v>
      </c>
      <c r="J39" s="32"/>
      <c r="K39" s="26"/>
    </row>
    <row r="40" spans="1:11" ht="20.100000000000001" customHeight="1" x14ac:dyDescent="0.25">
      <c r="A40" s="31" t="s">
        <v>7</v>
      </c>
      <c r="B40" s="29">
        <v>757</v>
      </c>
      <c r="C40" s="30" t="s">
        <v>42</v>
      </c>
      <c r="D40" s="30" t="s">
        <v>47</v>
      </c>
      <c r="E40" s="49" t="s">
        <v>248</v>
      </c>
      <c r="F40" s="30">
        <v>500</v>
      </c>
      <c r="G40" s="60">
        <f>G41</f>
        <v>515083</v>
      </c>
      <c r="H40" s="60">
        <f t="shared" ref="H40" si="11">H41</f>
        <v>515083</v>
      </c>
      <c r="I40" s="60">
        <f t="shared" ref="I40" si="12">I41</f>
        <v>515083</v>
      </c>
      <c r="J40" s="32"/>
      <c r="K40" s="26"/>
    </row>
    <row r="41" spans="1:11" ht="20.100000000000001" customHeight="1" x14ac:dyDescent="0.25">
      <c r="A41" s="31" t="s">
        <v>18</v>
      </c>
      <c r="B41" s="29">
        <v>757</v>
      </c>
      <c r="C41" s="30" t="s">
        <v>42</v>
      </c>
      <c r="D41" s="30" t="s">
        <v>47</v>
      </c>
      <c r="E41" s="49" t="s">
        <v>248</v>
      </c>
      <c r="F41" s="30">
        <v>540</v>
      </c>
      <c r="G41" s="60">
        <v>515083</v>
      </c>
      <c r="H41" s="60">
        <v>515083</v>
      </c>
      <c r="I41" s="60">
        <v>515083</v>
      </c>
      <c r="J41" s="32"/>
      <c r="K41" s="26"/>
    </row>
    <row r="42" spans="1:11" ht="50.1" customHeight="1" x14ac:dyDescent="0.25">
      <c r="A42" s="19" t="s">
        <v>23</v>
      </c>
      <c r="B42" s="36">
        <v>757</v>
      </c>
      <c r="C42" s="24" t="s">
        <v>42</v>
      </c>
      <c r="D42" s="24" t="s">
        <v>48</v>
      </c>
      <c r="E42" s="111" t="s">
        <v>162</v>
      </c>
      <c r="F42" s="51" t="s">
        <v>163</v>
      </c>
      <c r="G42" s="65">
        <f>G43</f>
        <v>67607</v>
      </c>
      <c r="H42" s="65">
        <f t="shared" ref="H42:I46" si="13">H43</f>
        <v>67607</v>
      </c>
      <c r="I42" s="65">
        <f t="shared" si="13"/>
        <v>67607</v>
      </c>
      <c r="J42" s="32"/>
      <c r="K42" s="26"/>
    </row>
    <row r="43" spans="1:11" ht="20.100000000000001" customHeight="1" x14ac:dyDescent="0.25">
      <c r="A43" s="21" t="s">
        <v>125</v>
      </c>
      <c r="B43" s="27">
        <v>757</v>
      </c>
      <c r="C43" s="28" t="s">
        <v>42</v>
      </c>
      <c r="D43" s="28" t="s">
        <v>48</v>
      </c>
      <c r="E43" s="48" t="s">
        <v>126</v>
      </c>
      <c r="F43" s="113" t="s">
        <v>163</v>
      </c>
      <c r="G43" s="57">
        <f>G44</f>
        <v>67607</v>
      </c>
      <c r="H43" s="57">
        <f t="shared" si="13"/>
        <v>67607</v>
      </c>
      <c r="I43" s="57">
        <f t="shared" si="13"/>
        <v>67607</v>
      </c>
      <c r="J43" s="32"/>
      <c r="K43" s="26"/>
    </row>
    <row r="44" spans="1:11" ht="20.100000000000001" customHeight="1" x14ac:dyDescent="0.25">
      <c r="A44" s="31" t="s">
        <v>127</v>
      </c>
      <c r="B44" s="29">
        <v>757</v>
      </c>
      <c r="C44" s="30" t="s">
        <v>42</v>
      </c>
      <c r="D44" s="30" t="s">
        <v>48</v>
      </c>
      <c r="E44" s="49" t="s">
        <v>128</v>
      </c>
      <c r="F44" s="42" t="s">
        <v>163</v>
      </c>
      <c r="G44" s="59">
        <f>G45</f>
        <v>67607</v>
      </c>
      <c r="H44" s="59">
        <f t="shared" si="13"/>
        <v>67607</v>
      </c>
      <c r="I44" s="59">
        <f t="shared" si="13"/>
        <v>67607</v>
      </c>
      <c r="J44" s="32"/>
      <c r="K44" s="26"/>
    </row>
    <row r="45" spans="1:11" ht="35.1" customHeight="1" x14ac:dyDescent="0.25">
      <c r="A45" s="31" t="s">
        <v>164</v>
      </c>
      <c r="B45" s="29">
        <v>757</v>
      </c>
      <c r="C45" s="30" t="s">
        <v>42</v>
      </c>
      <c r="D45" s="30" t="s">
        <v>48</v>
      </c>
      <c r="E45" s="49" t="s">
        <v>249</v>
      </c>
      <c r="F45" s="42" t="s">
        <v>163</v>
      </c>
      <c r="G45" s="59">
        <f>G46</f>
        <v>67607</v>
      </c>
      <c r="H45" s="59">
        <f t="shared" si="13"/>
        <v>67607</v>
      </c>
      <c r="I45" s="59">
        <f t="shared" si="13"/>
        <v>67607</v>
      </c>
      <c r="J45" s="32"/>
      <c r="K45" s="26"/>
    </row>
    <row r="46" spans="1:11" ht="20.100000000000001" customHeight="1" x14ac:dyDescent="0.25">
      <c r="A46" s="31" t="s">
        <v>7</v>
      </c>
      <c r="B46" s="29">
        <v>757</v>
      </c>
      <c r="C46" s="30" t="s">
        <v>42</v>
      </c>
      <c r="D46" s="30" t="s">
        <v>48</v>
      </c>
      <c r="E46" s="49" t="s">
        <v>249</v>
      </c>
      <c r="F46" s="42">
        <v>500</v>
      </c>
      <c r="G46" s="59">
        <f>G47</f>
        <v>67607</v>
      </c>
      <c r="H46" s="59">
        <f t="shared" si="13"/>
        <v>67607</v>
      </c>
      <c r="I46" s="59">
        <f t="shared" si="13"/>
        <v>67607</v>
      </c>
      <c r="J46" s="32"/>
      <c r="K46" s="26"/>
    </row>
    <row r="47" spans="1:11" ht="20.100000000000001" customHeight="1" x14ac:dyDescent="0.25">
      <c r="A47" s="33" t="s">
        <v>18</v>
      </c>
      <c r="B47" s="34">
        <v>757</v>
      </c>
      <c r="C47" s="35" t="s">
        <v>42</v>
      </c>
      <c r="D47" s="35" t="s">
        <v>48</v>
      </c>
      <c r="E47" s="50" t="s">
        <v>249</v>
      </c>
      <c r="F47" s="43">
        <v>540</v>
      </c>
      <c r="G47" s="64">
        <v>67607</v>
      </c>
      <c r="H47" s="64">
        <v>67607</v>
      </c>
      <c r="I47" s="61">
        <v>67607</v>
      </c>
      <c r="J47" s="32"/>
      <c r="K47" s="26"/>
    </row>
    <row r="48" spans="1:11" ht="20.100000000000001" customHeight="1" x14ac:dyDescent="0.25">
      <c r="A48" s="22" t="s">
        <v>24</v>
      </c>
      <c r="B48" s="36">
        <v>757</v>
      </c>
      <c r="C48" s="24" t="s">
        <v>42</v>
      </c>
      <c r="D48" s="24" t="s">
        <v>49</v>
      </c>
      <c r="E48" s="111" t="s">
        <v>162</v>
      </c>
      <c r="F48" s="51" t="s">
        <v>163</v>
      </c>
      <c r="G48" s="65">
        <f>G49</f>
        <v>5000</v>
      </c>
      <c r="H48" s="65">
        <f t="shared" ref="H48:I51" si="14">H49</f>
        <v>5000</v>
      </c>
      <c r="I48" s="65">
        <f t="shared" si="14"/>
        <v>5000</v>
      </c>
      <c r="J48" s="32"/>
      <c r="K48" s="26"/>
    </row>
    <row r="49" spans="1:11" ht="20.100000000000001" customHeight="1" x14ac:dyDescent="0.25">
      <c r="A49" s="21" t="s">
        <v>64</v>
      </c>
      <c r="B49" s="27">
        <v>757</v>
      </c>
      <c r="C49" s="28" t="s">
        <v>42</v>
      </c>
      <c r="D49" s="28" t="s">
        <v>49</v>
      </c>
      <c r="E49" s="48" t="s">
        <v>239</v>
      </c>
      <c r="F49" s="113" t="s">
        <v>163</v>
      </c>
      <c r="G49" s="57">
        <f>G50</f>
        <v>5000</v>
      </c>
      <c r="H49" s="57">
        <f t="shared" si="14"/>
        <v>5000</v>
      </c>
      <c r="I49" s="57">
        <f t="shared" si="14"/>
        <v>5000</v>
      </c>
      <c r="J49" s="32"/>
      <c r="K49" s="26"/>
    </row>
    <row r="50" spans="1:11" ht="20.100000000000001" customHeight="1" x14ac:dyDescent="0.25">
      <c r="A50" s="31" t="s">
        <v>34</v>
      </c>
      <c r="B50" s="29">
        <v>757</v>
      </c>
      <c r="C50" s="30" t="s">
        <v>42</v>
      </c>
      <c r="D50" s="30" t="s">
        <v>49</v>
      </c>
      <c r="E50" s="49" t="s">
        <v>130</v>
      </c>
      <c r="F50" s="42" t="s">
        <v>163</v>
      </c>
      <c r="G50" s="59">
        <f>G51</f>
        <v>5000</v>
      </c>
      <c r="H50" s="59">
        <f t="shared" si="14"/>
        <v>5000</v>
      </c>
      <c r="I50" s="59">
        <f t="shared" si="14"/>
        <v>5000</v>
      </c>
      <c r="J50" s="32"/>
      <c r="K50" s="26"/>
    </row>
    <row r="51" spans="1:11" ht="20.100000000000001" customHeight="1" x14ac:dyDescent="0.25">
      <c r="A51" s="31" t="s">
        <v>15</v>
      </c>
      <c r="B51" s="29">
        <v>757</v>
      </c>
      <c r="C51" s="30" t="s">
        <v>42</v>
      </c>
      <c r="D51" s="30" t="s">
        <v>49</v>
      </c>
      <c r="E51" s="49" t="s">
        <v>130</v>
      </c>
      <c r="F51" s="42">
        <v>800</v>
      </c>
      <c r="G51" s="59">
        <f>G52</f>
        <v>5000</v>
      </c>
      <c r="H51" s="59">
        <f t="shared" si="14"/>
        <v>5000</v>
      </c>
      <c r="I51" s="59">
        <f t="shared" si="14"/>
        <v>5000</v>
      </c>
      <c r="J51" s="32"/>
      <c r="K51" s="26"/>
    </row>
    <row r="52" spans="1:11" ht="20.100000000000001" customHeight="1" x14ac:dyDescent="0.25">
      <c r="A52" s="33" t="s">
        <v>25</v>
      </c>
      <c r="B52" s="34">
        <v>757</v>
      </c>
      <c r="C52" s="35" t="s">
        <v>42</v>
      </c>
      <c r="D52" s="35" t="s">
        <v>49</v>
      </c>
      <c r="E52" s="50" t="s">
        <v>130</v>
      </c>
      <c r="F52" s="43">
        <v>870</v>
      </c>
      <c r="G52" s="64">
        <v>5000</v>
      </c>
      <c r="H52" s="64">
        <v>5000</v>
      </c>
      <c r="I52" s="61">
        <v>5000</v>
      </c>
      <c r="J52" s="32"/>
      <c r="K52" s="26"/>
    </row>
    <row r="53" spans="1:11" ht="20.100000000000001" hidden="1" customHeight="1" x14ac:dyDescent="0.25">
      <c r="A53" s="22" t="s">
        <v>5</v>
      </c>
      <c r="B53" s="36">
        <v>757</v>
      </c>
      <c r="C53" s="24" t="s">
        <v>42</v>
      </c>
      <c r="D53" s="24" t="s">
        <v>50</v>
      </c>
      <c r="E53" s="51"/>
      <c r="F53" s="51"/>
      <c r="G53" s="65">
        <f>G54</f>
        <v>0</v>
      </c>
      <c r="H53" s="65">
        <f t="shared" ref="H53:I54" si="15">H54</f>
        <v>0</v>
      </c>
      <c r="I53" s="65">
        <f t="shared" si="15"/>
        <v>0</v>
      </c>
      <c r="J53" s="32"/>
      <c r="K53" s="26"/>
    </row>
    <row r="54" spans="1:11" ht="20.100000000000001" hidden="1" customHeight="1" x14ac:dyDescent="0.25">
      <c r="A54" s="67" t="s">
        <v>122</v>
      </c>
      <c r="B54" s="27">
        <v>757</v>
      </c>
      <c r="C54" s="28" t="s">
        <v>42</v>
      </c>
      <c r="D54" s="28" t="s">
        <v>50</v>
      </c>
      <c r="E54" s="48" t="s">
        <v>123</v>
      </c>
      <c r="F54" s="115"/>
      <c r="G54" s="66">
        <f>G55</f>
        <v>0</v>
      </c>
      <c r="H54" s="66">
        <f t="shared" si="15"/>
        <v>0</v>
      </c>
      <c r="I54" s="66">
        <f t="shared" si="15"/>
        <v>0</v>
      </c>
      <c r="J54" s="32"/>
      <c r="K54" s="26"/>
    </row>
    <row r="55" spans="1:11" ht="20.100000000000001" hidden="1" customHeight="1" x14ac:dyDescent="0.25">
      <c r="A55" s="20" t="s">
        <v>131</v>
      </c>
      <c r="B55" s="29">
        <v>757</v>
      </c>
      <c r="C55" s="30" t="s">
        <v>42</v>
      </c>
      <c r="D55" s="30" t="s">
        <v>50</v>
      </c>
      <c r="E55" s="49" t="s">
        <v>132</v>
      </c>
      <c r="F55" s="42"/>
      <c r="G55" s="59">
        <f>G56+G58</f>
        <v>0</v>
      </c>
      <c r="H55" s="59">
        <f t="shared" ref="H55:I55" si="16">H56+H58</f>
        <v>0</v>
      </c>
      <c r="I55" s="59">
        <f t="shared" si="16"/>
        <v>0</v>
      </c>
      <c r="J55" s="32"/>
      <c r="K55" s="26"/>
    </row>
    <row r="56" spans="1:11" ht="35.1" hidden="1" customHeight="1" x14ac:dyDescent="0.25">
      <c r="A56" s="31" t="s">
        <v>32</v>
      </c>
      <c r="B56" s="29">
        <v>757</v>
      </c>
      <c r="C56" s="30" t="s">
        <v>42</v>
      </c>
      <c r="D56" s="30" t="s">
        <v>50</v>
      </c>
      <c r="E56" s="49" t="s">
        <v>132</v>
      </c>
      <c r="F56" s="42">
        <v>200</v>
      </c>
      <c r="G56" s="59">
        <f>G57</f>
        <v>0</v>
      </c>
      <c r="H56" s="59">
        <f t="shared" ref="H56:I56" si="17">H57</f>
        <v>0</v>
      </c>
      <c r="I56" s="59">
        <f t="shared" si="17"/>
        <v>0</v>
      </c>
      <c r="J56" s="32"/>
      <c r="K56" s="26"/>
    </row>
    <row r="57" spans="1:11" ht="35.1" hidden="1" customHeight="1" x14ac:dyDescent="0.25">
      <c r="A57" s="31" t="s">
        <v>31</v>
      </c>
      <c r="B57" s="29">
        <v>757</v>
      </c>
      <c r="C57" s="30" t="s">
        <v>42</v>
      </c>
      <c r="D57" s="30" t="s">
        <v>50</v>
      </c>
      <c r="E57" s="49" t="s">
        <v>132</v>
      </c>
      <c r="F57" s="42">
        <v>240</v>
      </c>
      <c r="G57" s="59"/>
      <c r="H57" s="59"/>
      <c r="I57" s="59"/>
      <c r="J57" s="32"/>
      <c r="K57" s="26"/>
    </row>
    <row r="58" spans="1:11" ht="20.100000000000001" hidden="1" customHeight="1" x14ac:dyDescent="0.25">
      <c r="A58" s="67" t="s">
        <v>15</v>
      </c>
      <c r="B58" s="68">
        <v>757</v>
      </c>
      <c r="C58" s="69" t="s">
        <v>42</v>
      </c>
      <c r="D58" s="69" t="s">
        <v>47</v>
      </c>
      <c r="E58" s="70" t="s">
        <v>132</v>
      </c>
      <c r="F58" s="69">
        <v>800</v>
      </c>
      <c r="G58" s="72">
        <f>G59</f>
        <v>0</v>
      </c>
      <c r="H58" s="72">
        <f t="shared" ref="H58" si="18">H59</f>
        <v>0</v>
      </c>
      <c r="I58" s="72">
        <f t="shared" ref="I58" si="19">I59</f>
        <v>0</v>
      </c>
      <c r="J58" s="32"/>
      <c r="K58" s="26"/>
    </row>
    <row r="59" spans="1:11" ht="20.100000000000001" hidden="1" customHeight="1" x14ac:dyDescent="0.25">
      <c r="A59" s="31" t="s">
        <v>16</v>
      </c>
      <c r="B59" s="29">
        <v>757</v>
      </c>
      <c r="C59" s="30" t="s">
        <v>42</v>
      </c>
      <c r="D59" s="30" t="s">
        <v>47</v>
      </c>
      <c r="E59" s="49" t="s">
        <v>132</v>
      </c>
      <c r="F59" s="30">
        <v>850</v>
      </c>
      <c r="G59" s="60"/>
      <c r="H59" s="60"/>
      <c r="I59" s="60"/>
      <c r="J59" s="32"/>
      <c r="K59" s="26"/>
    </row>
    <row r="60" spans="1:11" ht="20.100000000000001" customHeight="1" x14ac:dyDescent="0.25">
      <c r="A60" s="22" t="s">
        <v>26</v>
      </c>
      <c r="B60" s="36">
        <v>757</v>
      </c>
      <c r="C60" s="24" t="s">
        <v>45</v>
      </c>
      <c r="D60" s="24" t="s">
        <v>44</v>
      </c>
      <c r="E60" s="111" t="s">
        <v>162</v>
      </c>
      <c r="F60" s="51" t="s">
        <v>163</v>
      </c>
      <c r="G60" s="65">
        <f>G61</f>
        <v>190050.7</v>
      </c>
      <c r="H60" s="65">
        <f t="shared" ref="H60:I62" si="20">H61</f>
        <v>196846.58</v>
      </c>
      <c r="I60" s="65">
        <f t="shared" si="20"/>
        <v>204401.22</v>
      </c>
      <c r="J60" s="32"/>
      <c r="K60" s="26"/>
    </row>
    <row r="61" spans="1:11" ht="20.100000000000001" customHeight="1" x14ac:dyDescent="0.25">
      <c r="A61" s="22" t="s">
        <v>27</v>
      </c>
      <c r="B61" s="36">
        <v>757</v>
      </c>
      <c r="C61" s="24" t="s">
        <v>45</v>
      </c>
      <c r="D61" s="24" t="s">
        <v>46</v>
      </c>
      <c r="E61" s="111" t="s">
        <v>162</v>
      </c>
      <c r="F61" s="51" t="s">
        <v>163</v>
      </c>
      <c r="G61" s="65">
        <f>G62</f>
        <v>190050.7</v>
      </c>
      <c r="H61" s="65">
        <f t="shared" si="20"/>
        <v>196846.58</v>
      </c>
      <c r="I61" s="65">
        <f t="shared" si="20"/>
        <v>204401.22</v>
      </c>
      <c r="J61" s="32"/>
      <c r="K61" s="26"/>
    </row>
    <row r="62" spans="1:11" ht="20.100000000000001" customHeight="1" x14ac:dyDescent="0.25">
      <c r="A62" s="39" t="s">
        <v>110</v>
      </c>
      <c r="B62" s="27">
        <v>757</v>
      </c>
      <c r="C62" s="28" t="s">
        <v>45</v>
      </c>
      <c r="D62" s="28" t="s">
        <v>46</v>
      </c>
      <c r="E62" s="48" t="s">
        <v>109</v>
      </c>
      <c r="F62" s="113" t="s">
        <v>163</v>
      </c>
      <c r="G62" s="57">
        <f>G63</f>
        <v>190050.7</v>
      </c>
      <c r="H62" s="57">
        <f t="shared" si="20"/>
        <v>196846.58</v>
      </c>
      <c r="I62" s="57">
        <f t="shared" si="20"/>
        <v>204401.22</v>
      </c>
      <c r="J62" s="32"/>
      <c r="K62" s="26"/>
    </row>
    <row r="63" spans="1:11" ht="35.1" customHeight="1" x14ac:dyDescent="0.25">
      <c r="A63" s="20" t="s">
        <v>79</v>
      </c>
      <c r="B63" s="29">
        <v>757</v>
      </c>
      <c r="C63" s="30" t="s">
        <v>45</v>
      </c>
      <c r="D63" s="30" t="s">
        <v>46</v>
      </c>
      <c r="E63" s="49" t="s">
        <v>112</v>
      </c>
      <c r="F63" s="30" t="s">
        <v>163</v>
      </c>
      <c r="G63" s="60">
        <f>G64+G66</f>
        <v>190050.7</v>
      </c>
      <c r="H63" s="60">
        <f t="shared" ref="H63:I63" si="21">H64+H66</f>
        <v>196846.58</v>
      </c>
      <c r="I63" s="60">
        <f t="shared" si="21"/>
        <v>204401.22</v>
      </c>
      <c r="J63" s="32"/>
      <c r="K63" s="26"/>
    </row>
    <row r="64" spans="1:11" ht="69.95" customHeight="1" x14ac:dyDescent="0.25">
      <c r="A64" s="31" t="s">
        <v>13</v>
      </c>
      <c r="B64" s="29">
        <v>757</v>
      </c>
      <c r="C64" s="30" t="s">
        <v>45</v>
      </c>
      <c r="D64" s="30" t="s">
        <v>46</v>
      </c>
      <c r="E64" s="49" t="s">
        <v>112</v>
      </c>
      <c r="F64" s="30">
        <v>100</v>
      </c>
      <c r="G64" s="60">
        <f>G65</f>
        <v>169448.73</v>
      </c>
      <c r="H64" s="60">
        <f t="shared" ref="H64" si="22">H65</f>
        <v>185919.15</v>
      </c>
      <c r="I64" s="60">
        <v>185919.15</v>
      </c>
      <c r="J64" s="32"/>
      <c r="K64" s="26"/>
    </row>
    <row r="65" spans="1:11" ht="35.1" customHeight="1" x14ac:dyDescent="0.25">
      <c r="A65" s="31" t="s">
        <v>14</v>
      </c>
      <c r="B65" s="29">
        <v>757</v>
      </c>
      <c r="C65" s="30" t="s">
        <v>45</v>
      </c>
      <c r="D65" s="30" t="s">
        <v>46</v>
      </c>
      <c r="E65" s="49" t="s">
        <v>112</v>
      </c>
      <c r="F65" s="30">
        <v>120</v>
      </c>
      <c r="G65" s="59">
        <v>169448.73</v>
      </c>
      <c r="H65" s="59">
        <v>185919.15</v>
      </c>
      <c r="I65" s="59">
        <v>120918.9</v>
      </c>
      <c r="J65" s="32"/>
      <c r="K65" s="26"/>
    </row>
    <row r="66" spans="1:11" ht="35.1" customHeight="1" x14ac:dyDescent="0.25">
      <c r="A66" s="31" t="s">
        <v>32</v>
      </c>
      <c r="B66" s="29">
        <v>757</v>
      </c>
      <c r="C66" s="30" t="s">
        <v>45</v>
      </c>
      <c r="D66" s="30" t="s">
        <v>46</v>
      </c>
      <c r="E66" s="49" t="s">
        <v>112</v>
      </c>
      <c r="F66" s="42">
        <v>200</v>
      </c>
      <c r="G66" s="59">
        <f>G67</f>
        <v>20601.97</v>
      </c>
      <c r="H66" s="59">
        <f t="shared" ref="H66:I66" si="23">H67</f>
        <v>10927.43</v>
      </c>
      <c r="I66" s="59">
        <f t="shared" si="23"/>
        <v>18482.07</v>
      </c>
      <c r="J66" s="32"/>
      <c r="K66" s="26"/>
    </row>
    <row r="67" spans="1:11" ht="35.1" customHeight="1" x14ac:dyDescent="0.25">
      <c r="A67" s="33" t="s">
        <v>31</v>
      </c>
      <c r="B67" s="34">
        <v>757</v>
      </c>
      <c r="C67" s="35" t="s">
        <v>45</v>
      </c>
      <c r="D67" s="35" t="s">
        <v>46</v>
      </c>
      <c r="E67" s="49" t="s">
        <v>112</v>
      </c>
      <c r="F67" s="43">
        <v>240</v>
      </c>
      <c r="G67" s="60">
        <v>20601.97</v>
      </c>
      <c r="H67" s="60">
        <v>10927.43</v>
      </c>
      <c r="I67" s="60">
        <v>18482.07</v>
      </c>
      <c r="J67" s="32"/>
      <c r="K67" s="26"/>
    </row>
    <row r="68" spans="1:11" ht="35.1" hidden="1" customHeight="1" x14ac:dyDescent="0.25">
      <c r="A68" s="22" t="s">
        <v>36</v>
      </c>
      <c r="B68" s="36">
        <v>757</v>
      </c>
      <c r="C68" s="24" t="s">
        <v>46</v>
      </c>
      <c r="D68" s="24" t="s">
        <v>44</v>
      </c>
      <c r="E68" s="52"/>
      <c r="F68" s="51"/>
      <c r="G68" s="65">
        <f t="shared" ref="G68:G73" si="24">G69</f>
        <v>0</v>
      </c>
      <c r="H68" s="65">
        <f t="shared" ref="H68:I73" si="25">H69</f>
        <v>0</v>
      </c>
      <c r="I68" s="65">
        <f t="shared" si="25"/>
        <v>0</v>
      </c>
      <c r="J68" s="32"/>
      <c r="K68" s="26"/>
    </row>
    <row r="69" spans="1:11" ht="35.1" hidden="1" customHeight="1" x14ac:dyDescent="0.25">
      <c r="A69" s="45" t="s">
        <v>98</v>
      </c>
      <c r="B69" s="36">
        <v>757</v>
      </c>
      <c r="C69" s="24" t="s">
        <v>46</v>
      </c>
      <c r="D69" s="24" t="s">
        <v>51</v>
      </c>
      <c r="E69" s="52"/>
      <c r="F69" s="51"/>
      <c r="G69" s="65">
        <f t="shared" si="24"/>
        <v>0</v>
      </c>
      <c r="H69" s="65">
        <f t="shared" si="25"/>
        <v>0</v>
      </c>
      <c r="I69" s="65">
        <f t="shared" si="25"/>
        <v>0</v>
      </c>
      <c r="J69" s="32"/>
      <c r="K69" s="26"/>
    </row>
    <row r="70" spans="1:11" ht="35.1" hidden="1" customHeight="1" x14ac:dyDescent="0.25">
      <c r="A70" s="39" t="s">
        <v>133</v>
      </c>
      <c r="B70" s="27">
        <v>757</v>
      </c>
      <c r="C70" s="28" t="s">
        <v>46</v>
      </c>
      <c r="D70" s="28" t="s">
        <v>51</v>
      </c>
      <c r="E70" s="48" t="s">
        <v>134</v>
      </c>
      <c r="F70" s="113"/>
      <c r="G70" s="57">
        <f t="shared" si="24"/>
        <v>0</v>
      </c>
      <c r="H70" s="57">
        <f t="shared" si="25"/>
        <v>0</v>
      </c>
      <c r="I70" s="57">
        <f t="shared" si="25"/>
        <v>0</v>
      </c>
      <c r="J70" s="32"/>
      <c r="K70" s="26"/>
    </row>
    <row r="71" spans="1:11" ht="35.1" hidden="1" customHeight="1" x14ac:dyDescent="0.25">
      <c r="A71" s="20" t="s">
        <v>135</v>
      </c>
      <c r="B71" s="29">
        <v>757</v>
      </c>
      <c r="C71" s="30" t="s">
        <v>46</v>
      </c>
      <c r="D71" s="30" t="s">
        <v>51</v>
      </c>
      <c r="E71" s="49" t="s">
        <v>136</v>
      </c>
      <c r="F71" s="42"/>
      <c r="G71" s="59">
        <f t="shared" si="24"/>
        <v>0</v>
      </c>
      <c r="H71" s="59">
        <f t="shared" si="25"/>
        <v>0</v>
      </c>
      <c r="I71" s="59">
        <f t="shared" si="25"/>
        <v>0</v>
      </c>
      <c r="J71" s="32"/>
      <c r="K71" s="26"/>
    </row>
    <row r="72" spans="1:11" ht="35.1" hidden="1" customHeight="1" x14ac:dyDescent="0.25">
      <c r="A72" s="20" t="s">
        <v>137</v>
      </c>
      <c r="B72" s="29">
        <v>757</v>
      </c>
      <c r="C72" s="30" t="s">
        <v>46</v>
      </c>
      <c r="D72" s="30" t="s">
        <v>51</v>
      </c>
      <c r="E72" s="49" t="s">
        <v>138</v>
      </c>
      <c r="F72" s="42"/>
      <c r="G72" s="59">
        <f t="shared" si="24"/>
        <v>0</v>
      </c>
      <c r="H72" s="59">
        <f t="shared" si="25"/>
        <v>0</v>
      </c>
      <c r="I72" s="59">
        <f t="shared" si="25"/>
        <v>0</v>
      </c>
      <c r="J72" s="32"/>
      <c r="K72" s="26"/>
    </row>
    <row r="73" spans="1:11" ht="35.1" hidden="1" customHeight="1" x14ac:dyDescent="0.25">
      <c r="A73" s="31" t="s">
        <v>32</v>
      </c>
      <c r="B73" s="29">
        <v>757</v>
      </c>
      <c r="C73" s="30" t="s">
        <v>46</v>
      </c>
      <c r="D73" s="30" t="s">
        <v>51</v>
      </c>
      <c r="E73" s="49" t="s">
        <v>138</v>
      </c>
      <c r="F73" s="42">
        <v>200</v>
      </c>
      <c r="G73" s="59">
        <f t="shared" si="24"/>
        <v>0</v>
      </c>
      <c r="H73" s="59">
        <f t="shared" si="25"/>
        <v>0</v>
      </c>
      <c r="I73" s="59">
        <f t="shared" si="25"/>
        <v>0</v>
      </c>
      <c r="J73" s="32"/>
      <c r="K73" s="26"/>
    </row>
    <row r="74" spans="1:11" ht="35.1" hidden="1" customHeight="1" x14ac:dyDescent="0.25">
      <c r="A74" s="31" t="s">
        <v>31</v>
      </c>
      <c r="B74" s="29">
        <v>757</v>
      </c>
      <c r="C74" s="30" t="s">
        <v>46</v>
      </c>
      <c r="D74" s="30" t="s">
        <v>51</v>
      </c>
      <c r="E74" s="49" t="s">
        <v>138</v>
      </c>
      <c r="F74" s="42">
        <v>240</v>
      </c>
      <c r="G74" s="59"/>
      <c r="H74" s="59"/>
      <c r="I74" s="59"/>
      <c r="J74" s="32"/>
      <c r="K74" s="26"/>
    </row>
    <row r="75" spans="1:11" ht="35.1" hidden="1" customHeight="1" x14ac:dyDescent="0.25">
      <c r="A75" s="31" t="s">
        <v>43</v>
      </c>
      <c r="B75" s="29">
        <v>757</v>
      </c>
      <c r="C75" s="30" t="s">
        <v>46</v>
      </c>
      <c r="D75" s="30" t="s">
        <v>51</v>
      </c>
      <c r="E75" s="49" t="s">
        <v>80</v>
      </c>
      <c r="F75" s="42">
        <v>600</v>
      </c>
      <c r="G75" s="59"/>
      <c r="H75" s="59"/>
      <c r="I75" s="60"/>
      <c r="J75" s="32"/>
      <c r="K75" s="26"/>
    </row>
    <row r="76" spans="1:11" ht="20.100000000000001" hidden="1" customHeight="1" x14ac:dyDescent="0.25">
      <c r="A76" s="33" t="s">
        <v>37</v>
      </c>
      <c r="B76" s="34">
        <v>757</v>
      </c>
      <c r="C76" s="35" t="s">
        <v>46</v>
      </c>
      <c r="D76" s="35" t="s">
        <v>51</v>
      </c>
      <c r="E76" s="50" t="s">
        <v>81</v>
      </c>
      <c r="F76" s="43">
        <v>630</v>
      </c>
      <c r="G76" s="64"/>
      <c r="H76" s="64"/>
      <c r="I76" s="61"/>
      <c r="J76" s="32"/>
      <c r="K76" s="26"/>
    </row>
    <row r="77" spans="1:11" ht="20.100000000000001" hidden="1" customHeight="1" x14ac:dyDescent="0.25">
      <c r="A77" s="22" t="s">
        <v>6</v>
      </c>
      <c r="B77" s="36">
        <v>757</v>
      </c>
      <c r="C77" s="24" t="s">
        <v>47</v>
      </c>
      <c r="D77" s="24" t="s">
        <v>44</v>
      </c>
      <c r="E77" s="52"/>
      <c r="F77" s="24"/>
      <c r="G77" s="56"/>
      <c r="H77" s="56"/>
      <c r="I77" s="56"/>
      <c r="J77" s="32"/>
      <c r="K77" s="26"/>
    </row>
    <row r="78" spans="1:11" ht="20.100000000000001" hidden="1" customHeight="1" x14ac:dyDescent="0.25">
      <c r="A78" s="22" t="s">
        <v>8</v>
      </c>
      <c r="B78" s="36">
        <v>757</v>
      </c>
      <c r="C78" s="24" t="s">
        <v>47</v>
      </c>
      <c r="D78" s="24" t="s">
        <v>52</v>
      </c>
      <c r="E78" s="52"/>
      <c r="F78" s="38"/>
      <c r="G78" s="62"/>
      <c r="H78" s="62"/>
      <c r="I78" s="62"/>
      <c r="J78" s="32"/>
      <c r="K78" s="26"/>
    </row>
    <row r="79" spans="1:11" ht="35.1" hidden="1" customHeight="1" x14ac:dyDescent="0.25">
      <c r="A79" s="39" t="s">
        <v>62</v>
      </c>
      <c r="B79" s="27">
        <v>757</v>
      </c>
      <c r="C79" s="28" t="s">
        <v>47</v>
      </c>
      <c r="D79" s="28" t="s">
        <v>52</v>
      </c>
      <c r="E79" s="48" t="s">
        <v>82</v>
      </c>
      <c r="F79" s="113"/>
      <c r="G79" s="57"/>
      <c r="H79" s="57"/>
      <c r="I79" s="63"/>
      <c r="J79" s="32"/>
      <c r="K79" s="26"/>
    </row>
    <row r="80" spans="1:11" ht="90" hidden="1" customHeight="1" x14ac:dyDescent="0.25">
      <c r="A80" s="20" t="s">
        <v>60</v>
      </c>
      <c r="B80" s="29">
        <v>757</v>
      </c>
      <c r="C80" s="30" t="s">
        <v>47</v>
      </c>
      <c r="D80" s="30" t="s">
        <v>52</v>
      </c>
      <c r="E80" s="49" t="s">
        <v>83</v>
      </c>
      <c r="F80" s="42"/>
      <c r="G80" s="59"/>
      <c r="H80" s="59"/>
      <c r="I80" s="60"/>
      <c r="J80" s="32"/>
      <c r="K80" s="26"/>
    </row>
    <row r="81" spans="1:11" ht="35.1" hidden="1" customHeight="1" x14ac:dyDescent="0.25">
      <c r="A81" s="20" t="s">
        <v>32</v>
      </c>
      <c r="B81" s="29">
        <v>757</v>
      </c>
      <c r="C81" s="30" t="s">
        <v>47</v>
      </c>
      <c r="D81" s="30" t="s">
        <v>52</v>
      </c>
      <c r="E81" s="49" t="s">
        <v>83</v>
      </c>
      <c r="F81" s="42">
        <v>200</v>
      </c>
      <c r="G81" s="59"/>
      <c r="H81" s="59"/>
      <c r="I81" s="60"/>
      <c r="J81" s="32"/>
      <c r="K81" s="26"/>
    </row>
    <row r="82" spans="1:11" ht="35.1" hidden="1" customHeight="1" x14ac:dyDescent="0.25">
      <c r="A82" s="20" t="s">
        <v>31</v>
      </c>
      <c r="B82" s="29">
        <v>757</v>
      </c>
      <c r="C82" s="30" t="s">
        <v>47</v>
      </c>
      <c r="D82" s="30" t="s">
        <v>52</v>
      </c>
      <c r="E82" s="49" t="s">
        <v>84</v>
      </c>
      <c r="F82" s="42">
        <v>240</v>
      </c>
      <c r="G82" s="59"/>
      <c r="H82" s="59"/>
      <c r="I82" s="60"/>
      <c r="J82" s="32"/>
      <c r="K82" s="26"/>
    </row>
    <row r="83" spans="1:11" ht="35.1" hidden="1" customHeight="1" x14ac:dyDescent="0.25">
      <c r="A83" s="20" t="s">
        <v>61</v>
      </c>
      <c r="B83" s="29">
        <v>757</v>
      </c>
      <c r="C83" s="30" t="s">
        <v>47</v>
      </c>
      <c r="D83" s="30" t="s">
        <v>52</v>
      </c>
      <c r="E83" s="49" t="s">
        <v>85</v>
      </c>
      <c r="F83" s="30"/>
      <c r="G83" s="60"/>
      <c r="H83" s="60"/>
      <c r="I83" s="60"/>
      <c r="J83" s="32"/>
      <c r="K83" s="26"/>
    </row>
    <row r="84" spans="1:11" ht="90" hidden="1" customHeight="1" x14ac:dyDescent="0.25">
      <c r="A84" s="20" t="s">
        <v>60</v>
      </c>
      <c r="B84" s="29">
        <v>757</v>
      </c>
      <c r="C84" s="30" t="s">
        <v>47</v>
      </c>
      <c r="D84" s="30" t="s">
        <v>52</v>
      </c>
      <c r="E84" s="49" t="s">
        <v>86</v>
      </c>
      <c r="F84" s="30"/>
      <c r="G84" s="60"/>
      <c r="H84" s="60"/>
      <c r="I84" s="60"/>
      <c r="J84" s="32"/>
      <c r="K84" s="26"/>
    </row>
    <row r="85" spans="1:11" ht="35.1" hidden="1" customHeight="1" x14ac:dyDescent="0.25">
      <c r="A85" s="31" t="s">
        <v>32</v>
      </c>
      <c r="B85" s="29">
        <v>757</v>
      </c>
      <c r="C85" s="30" t="s">
        <v>47</v>
      </c>
      <c r="D85" s="30" t="s">
        <v>52</v>
      </c>
      <c r="E85" s="49" t="s">
        <v>87</v>
      </c>
      <c r="F85" s="30">
        <v>200</v>
      </c>
      <c r="G85" s="60"/>
      <c r="H85" s="60"/>
      <c r="I85" s="60"/>
      <c r="J85" s="32"/>
      <c r="K85" s="26"/>
    </row>
    <row r="86" spans="1:11" ht="35.1" hidden="1" customHeight="1" x14ac:dyDescent="0.25">
      <c r="A86" s="33" t="s">
        <v>31</v>
      </c>
      <c r="B86" s="34">
        <v>757</v>
      </c>
      <c r="C86" s="35" t="s">
        <v>47</v>
      </c>
      <c r="D86" s="35" t="s">
        <v>52</v>
      </c>
      <c r="E86" s="50" t="s">
        <v>88</v>
      </c>
      <c r="F86" s="35">
        <v>240</v>
      </c>
      <c r="G86" s="61"/>
      <c r="H86" s="61"/>
      <c r="I86" s="61"/>
      <c r="J86" s="32"/>
      <c r="K86" s="26"/>
    </row>
    <row r="87" spans="1:11" ht="20.100000000000001" hidden="1" customHeight="1" x14ac:dyDescent="0.25">
      <c r="A87" s="22" t="s">
        <v>9</v>
      </c>
      <c r="B87" s="36">
        <v>757</v>
      </c>
      <c r="C87" s="24" t="s">
        <v>47</v>
      </c>
      <c r="D87" s="24" t="s">
        <v>53</v>
      </c>
      <c r="E87" s="52"/>
      <c r="F87" s="38"/>
      <c r="G87" s="62"/>
      <c r="H87" s="62"/>
      <c r="I87" s="62"/>
      <c r="J87" s="32"/>
      <c r="K87" s="26"/>
    </row>
    <row r="88" spans="1:11" ht="35.1" hidden="1" customHeight="1" x14ac:dyDescent="0.25">
      <c r="A88" s="21" t="s">
        <v>65</v>
      </c>
      <c r="B88" s="27">
        <v>757</v>
      </c>
      <c r="C88" s="28" t="s">
        <v>47</v>
      </c>
      <c r="D88" s="28" t="s">
        <v>53</v>
      </c>
      <c r="E88" s="48" t="s">
        <v>71</v>
      </c>
      <c r="F88" s="28"/>
      <c r="G88" s="63"/>
      <c r="H88" s="63"/>
      <c r="I88" s="63"/>
      <c r="J88" s="32"/>
      <c r="K88" s="26"/>
    </row>
    <row r="89" spans="1:11" ht="20.100000000000001" hidden="1" customHeight="1" x14ac:dyDescent="0.25">
      <c r="A89" s="31" t="s">
        <v>70</v>
      </c>
      <c r="B89" s="29">
        <v>757</v>
      </c>
      <c r="C89" s="30" t="s">
        <v>47</v>
      </c>
      <c r="D89" s="30" t="s">
        <v>53</v>
      </c>
      <c r="E89" s="49" t="s">
        <v>72</v>
      </c>
      <c r="F89" s="42"/>
      <c r="G89" s="59"/>
      <c r="H89" s="59"/>
      <c r="I89" s="60"/>
      <c r="J89" s="32"/>
      <c r="K89" s="26"/>
    </row>
    <row r="90" spans="1:11" ht="35.1" hidden="1" customHeight="1" x14ac:dyDescent="0.25">
      <c r="A90" s="31" t="s">
        <v>32</v>
      </c>
      <c r="B90" s="29">
        <v>757</v>
      </c>
      <c r="C90" s="30" t="s">
        <v>47</v>
      </c>
      <c r="D90" s="30" t="s">
        <v>53</v>
      </c>
      <c r="E90" s="49" t="s">
        <v>73</v>
      </c>
      <c r="F90" s="42">
        <v>200</v>
      </c>
      <c r="G90" s="59"/>
      <c r="H90" s="59"/>
      <c r="I90" s="60"/>
      <c r="J90" s="32"/>
      <c r="K90" s="26"/>
    </row>
    <row r="91" spans="1:11" ht="35.1" hidden="1" customHeight="1" x14ac:dyDescent="0.25">
      <c r="A91" s="33" t="s">
        <v>31</v>
      </c>
      <c r="B91" s="34">
        <v>757</v>
      </c>
      <c r="C91" s="35" t="s">
        <v>47</v>
      </c>
      <c r="D91" s="35" t="s">
        <v>53</v>
      </c>
      <c r="E91" s="50" t="s">
        <v>89</v>
      </c>
      <c r="F91" s="43">
        <v>240</v>
      </c>
      <c r="G91" s="64"/>
      <c r="H91" s="64"/>
      <c r="I91" s="61"/>
      <c r="J91" s="32"/>
      <c r="K91" s="26"/>
    </row>
    <row r="92" spans="1:11" ht="20.100000000000001" hidden="1" customHeight="1" x14ac:dyDescent="0.25">
      <c r="A92" s="37"/>
      <c r="B92" s="23"/>
      <c r="C92" s="38"/>
      <c r="D92" s="38"/>
      <c r="E92" s="52"/>
      <c r="F92" s="44"/>
      <c r="G92" s="55"/>
      <c r="H92" s="55"/>
      <c r="I92" s="62"/>
      <c r="J92" s="32"/>
      <c r="K92" s="26"/>
    </row>
    <row r="93" spans="1:11" ht="20.100000000000001" customHeight="1" x14ac:dyDescent="0.25">
      <c r="A93" s="22" t="s">
        <v>10</v>
      </c>
      <c r="B93" s="36">
        <v>757</v>
      </c>
      <c r="C93" s="24" t="s">
        <v>54</v>
      </c>
      <c r="D93" s="24" t="s">
        <v>44</v>
      </c>
      <c r="E93" s="111" t="s">
        <v>162</v>
      </c>
      <c r="F93" s="51" t="s">
        <v>163</v>
      </c>
      <c r="G93" s="56">
        <f>G94+G106+G114</f>
        <v>435450.21</v>
      </c>
      <c r="H93" s="56">
        <f t="shared" ref="H93:I93" si="26">H94+H106+H114</f>
        <v>206479.67</v>
      </c>
      <c r="I93" s="56">
        <f t="shared" si="26"/>
        <v>89598.24</v>
      </c>
      <c r="J93" s="32"/>
      <c r="K93" s="26"/>
    </row>
    <row r="94" spans="1:11" ht="20.100000000000001" hidden="1" customHeight="1" x14ac:dyDescent="0.25">
      <c r="A94" s="22" t="s">
        <v>35</v>
      </c>
      <c r="B94" s="36">
        <v>757</v>
      </c>
      <c r="C94" s="24" t="s">
        <v>54</v>
      </c>
      <c r="D94" s="24" t="s">
        <v>42</v>
      </c>
      <c r="E94" s="111" t="s">
        <v>162</v>
      </c>
      <c r="F94" s="51" t="s">
        <v>163</v>
      </c>
      <c r="G94" s="55"/>
      <c r="H94" s="55"/>
      <c r="I94" s="56"/>
      <c r="J94" s="32"/>
      <c r="K94" s="26"/>
    </row>
    <row r="95" spans="1:11" ht="20.100000000000001" hidden="1" customHeight="1" x14ac:dyDescent="0.25">
      <c r="A95" s="21" t="s">
        <v>68</v>
      </c>
      <c r="B95" s="27">
        <v>757</v>
      </c>
      <c r="C95" s="28" t="s">
        <v>54</v>
      </c>
      <c r="D95" s="28" t="s">
        <v>42</v>
      </c>
      <c r="E95" s="111" t="s">
        <v>162</v>
      </c>
      <c r="F95" s="51" t="s">
        <v>163</v>
      </c>
      <c r="G95" s="63"/>
      <c r="H95" s="63"/>
      <c r="I95" s="63"/>
      <c r="J95" s="32"/>
      <c r="K95" s="26"/>
    </row>
    <row r="96" spans="1:11" ht="90" hidden="1" customHeight="1" x14ac:dyDescent="0.25">
      <c r="A96" s="31" t="s">
        <v>67</v>
      </c>
      <c r="B96" s="29">
        <v>757</v>
      </c>
      <c r="C96" s="30" t="s">
        <v>54</v>
      </c>
      <c r="D96" s="30" t="s">
        <v>42</v>
      </c>
      <c r="E96" s="111" t="s">
        <v>162</v>
      </c>
      <c r="F96" s="51" t="s">
        <v>163</v>
      </c>
      <c r="G96" s="60"/>
      <c r="H96" s="60"/>
      <c r="I96" s="60"/>
      <c r="J96" s="32"/>
      <c r="K96" s="26"/>
    </row>
    <row r="97" spans="1:11" ht="35.1" hidden="1" customHeight="1" x14ac:dyDescent="0.25">
      <c r="A97" s="31" t="s">
        <v>32</v>
      </c>
      <c r="B97" s="29">
        <v>757</v>
      </c>
      <c r="C97" s="30" t="s">
        <v>54</v>
      </c>
      <c r="D97" s="30" t="s">
        <v>42</v>
      </c>
      <c r="E97" s="111" t="s">
        <v>162</v>
      </c>
      <c r="F97" s="51" t="s">
        <v>163</v>
      </c>
      <c r="G97" s="59"/>
      <c r="H97" s="59"/>
      <c r="I97" s="60"/>
      <c r="J97" s="32"/>
      <c r="K97" s="26"/>
    </row>
    <row r="98" spans="1:11" ht="35.1" hidden="1" customHeight="1" x14ac:dyDescent="0.25">
      <c r="A98" s="31" t="s">
        <v>31</v>
      </c>
      <c r="B98" s="29">
        <v>757</v>
      </c>
      <c r="C98" s="30" t="s">
        <v>54</v>
      </c>
      <c r="D98" s="30" t="s">
        <v>42</v>
      </c>
      <c r="E98" s="111" t="s">
        <v>162</v>
      </c>
      <c r="F98" s="51" t="s">
        <v>163</v>
      </c>
      <c r="G98" s="59"/>
      <c r="H98" s="59"/>
      <c r="I98" s="60"/>
      <c r="J98" s="32"/>
      <c r="K98" s="26"/>
    </row>
    <row r="99" spans="1:11" ht="35.1" hidden="1" customHeight="1" x14ac:dyDescent="0.25">
      <c r="A99" s="31" t="s">
        <v>139</v>
      </c>
      <c r="B99" s="29">
        <v>757</v>
      </c>
      <c r="C99" s="30" t="s">
        <v>54</v>
      </c>
      <c r="D99" s="30" t="s">
        <v>42</v>
      </c>
      <c r="E99" s="111" t="s">
        <v>162</v>
      </c>
      <c r="F99" s="51" t="s">
        <v>163</v>
      </c>
      <c r="G99" s="60"/>
      <c r="H99" s="60"/>
      <c r="I99" s="60"/>
      <c r="J99" s="32"/>
      <c r="K99" s="26"/>
    </row>
    <row r="100" spans="1:11" ht="20.100000000000001" hidden="1" customHeight="1" x14ac:dyDescent="0.25">
      <c r="A100" s="31" t="s">
        <v>141</v>
      </c>
      <c r="B100" s="29">
        <v>757</v>
      </c>
      <c r="C100" s="30" t="s">
        <v>54</v>
      </c>
      <c r="D100" s="30" t="s">
        <v>42</v>
      </c>
      <c r="E100" s="111" t="s">
        <v>162</v>
      </c>
      <c r="F100" s="51" t="s">
        <v>163</v>
      </c>
      <c r="G100" s="60"/>
      <c r="H100" s="60"/>
      <c r="I100" s="60"/>
      <c r="J100" s="32"/>
      <c r="K100" s="26"/>
    </row>
    <row r="101" spans="1:11" ht="35.1" hidden="1" customHeight="1" x14ac:dyDescent="0.25">
      <c r="A101" s="31" t="s">
        <v>32</v>
      </c>
      <c r="B101" s="29">
        <v>757</v>
      </c>
      <c r="C101" s="30" t="s">
        <v>54</v>
      </c>
      <c r="D101" s="30" t="s">
        <v>42</v>
      </c>
      <c r="E101" s="111" t="s">
        <v>162</v>
      </c>
      <c r="F101" s="51" t="s">
        <v>163</v>
      </c>
      <c r="G101" s="59"/>
      <c r="H101" s="59"/>
      <c r="I101" s="60"/>
      <c r="J101" s="32"/>
      <c r="K101" s="26"/>
    </row>
    <row r="102" spans="1:11" ht="35.1" hidden="1" customHeight="1" x14ac:dyDescent="0.25">
      <c r="A102" s="31" t="s">
        <v>31</v>
      </c>
      <c r="B102" s="29">
        <v>757</v>
      </c>
      <c r="C102" s="30" t="s">
        <v>54</v>
      </c>
      <c r="D102" s="30" t="s">
        <v>42</v>
      </c>
      <c r="E102" s="111" t="s">
        <v>162</v>
      </c>
      <c r="F102" s="51" t="s">
        <v>163</v>
      </c>
      <c r="G102" s="59"/>
      <c r="H102" s="59"/>
      <c r="I102" s="60"/>
      <c r="J102" s="32"/>
      <c r="K102" s="26"/>
    </row>
    <row r="103" spans="1:11" ht="35.1" hidden="1" customHeight="1" x14ac:dyDescent="0.25">
      <c r="A103" s="20" t="s">
        <v>74</v>
      </c>
      <c r="B103" s="29">
        <v>757</v>
      </c>
      <c r="C103" s="30" t="s">
        <v>54</v>
      </c>
      <c r="D103" s="30" t="s">
        <v>42</v>
      </c>
      <c r="E103" s="111" t="s">
        <v>162</v>
      </c>
      <c r="F103" s="51" t="s">
        <v>163</v>
      </c>
      <c r="G103" s="60"/>
      <c r="H103" s="60"/>
      <c r="I103" s="60"/>
      <c r="J103" s="32"/>
      <c r="K103" s="26"/>
    </row>
    <row r="104" spans="1:11" ht="35.1" hidden="1" customHeight="1" x14ac:dyDescent="0.25">
      <c r="A104" s="31" t="s">
        <v>32</v>
      </c>
      <c r="B104" s="29">
        <v>757</v>
      </c>
      <c r="C104" s="30" t="s">
        <v>54</v>
      </c>
      <c r="D104" s="30" t="s">
        <v>42</v>
      </c>
      <c r="E104" s="111" t="s">
        <v>162</v>
      </c>
      <c r="F104" s="51" t="s">
        <v>163</v>
      </c>
      <c r="G104" s="59"/>
      <c r="H104" s="59"/>
      <c r="I104" s="60"/>
      <c r="J104" s="32"/>
      <c r="K104" s="26"/>
    </row>
    <row r="105" spans="1:11" ht="35.1" hidden="1" customHeight="1" x14ac:dyDescent="0.25">
      <c r="A105" s="31" t="s">
        <v>31</v>
      </c>
      <c r="B105" s="29">
        <v>757</v>
      </c>
      <c r="C105" s="30" t="s">
        <v>54</v>
      </c>
      <c r="D105" s="30" t="s">
        <v>42</v>
      </c>
      <c r="E105" s="111" t="s">
        <v>162</v>
      </c>
      <c r="F105" s="51" t="s">
        <v>163</v>
      </c>
      <c r="G105" s="59"/>
      <c r="H105" s="59"/>
      <c r="I105" s="60"/>
      <c r="J105" s="32"/>
      <c r="K105" s="26"/>
    </row>
    <row r="106" spans="1:11" ht="20.100000000000001" hidden="1" customHeight="1" x14ac:dyDescent="0.25">
      <c r="A106" s="22" t="s">
        <v>11</v>
      </c>
      <c r="B106" s="36">
        <v>757</v>
      </c>
      <c r="C106" s="24" t="s">
        <v>54</v>
      </c>
      <c r="D106" s="24" t="s">
        <v>45</v>
      </c>
      <c r="E106" s="111" t="s">
        <v>162</v>
      </c>
      <c r="F106" s="51" t="s">
        <v>163</v>
      </c>
      <c r="G106" s="55"/>
      <c r="H106" s="55"/>
      <c r="I106" s="56"/>
      <c r="J106" s="32"/>
      <c r="K106" s="26"/>
    </row>
    <row r="107" spans="1:11" ht="20.100000000000001" hidden="1" customHeight="1" x14ac:dyDescent="0.25">
      <c r="A107" s="21" t="s">
        <v>66</v>
      </c>
      <c r="B107" s="27">
        <v>757</v>
      </c>
      <c r="C107" s="28" t="s">
        <v>54</v>
      </c>
      <c r="D107" s="28" t="s">
        <v>45</v>
      </c>
      <c r="E107" s="111" t="s">
        <v>162</v>
      </c>
      <c r="F107" s="51" t="s">
        <v>163</v>
      </c>
      <c r="G107" s="57"/>
      <c r="H107" s="57"/>
      <c r="I107" s="63"/>
      <c r="J107" s="32"/>
      <c r="K107" s="26"/>
    </row>
    <row r="108" spans="1:11" ht="90" hidden="1" customHeight="1" x14ac:dyDescent="0.25">
      <c r="A108" s="31" t="s">
        <v>67</v>
      </c>
      <c r="B108" s="29">
        <v>757</v>
      </c>
      <c r="C108" s="30" t="s">
        <v>54</v>
      </c>
      <c r="D108" s="30" t="s">
        <v>45</v>
      </c>
      <c r="E108" s="111" t="s">
        <v>162</v>
      </c>
      <c r="F108" s="51" t="s">
        <v>163</v>
      </c>
      <c r="G108" s="60"/>
      <c r="H108" s="60"/>
      <c r="I108" s="60"/>
      <c r="J108" s="32"/>
      <c r="K108" s="26"/>
    </row>
    <row r="109" spans="1:11" ht="35.1" hidden="1" customHeight="1" x14ac:dyDescent="0.25">
      <c r="A109" s="31" t="s">
        <v>32</v>
      </c>
      <c r="B109" s="29">
        <v>757</v>
      </c>
      <c r="C109" s="30" t="s">
        <v>54</v>
      </c>
      <c r="D109" s="30" t="s">
        <v>45</v>
      </c>
      <c r="E109" s="111" t="s">
        <v>162</v>
      </c>
      <c r="F109" s="51" t="s">
        <v>163</v>
      </c>
      <c r="G109" s="59"/>
      <c r="H109" s="59"/>
      <c r="I109" s="60"/>
      <c r="J109" s="32"/>
      <c r="K109" s="26"/>
    </row>
    <row r="110" spans="1:11" ht="35.1" hidden="1" customHeight="1" x14ac:dyDescent="0.25">
      <c r="A110" s="31" t="s">
        <v>31</v>
      </c>
      <c r="B110" s="29">
        <v>757</v>
      </c>
      <c r="C110" s="30" t="s">
        <v>54</v>
      </c>
      <c r="D110" s="30" t="s">
        <v>45</v>
      </c>
      <c r="E110" s="111" t="s">
        <v>162</v>
      </c>
      <c r="F110" s="51" t="s">
        <v>163</v>
      </c>
      <c r="G110" s="59"/>
      <c r="H110" s="59"/>
      <c r="I110" s="60"/>
      <c r="J110" s="32"/>
      <c r="K110" s="26"/>
    </row>
    <row r="111" spans="1:11" ht="35.1" hidden="1" customHeight="1" x14ac:dyDescent="0.25">
      <c r="A111" s="31" t="s">
        <v>78</v>
      </c>
      <c r="B111" s="29">
        <v>757</v>
      </c>
      <c r="C111" s="30" t="s">
        <v>54</v>
      </c>
      <c r="D111" s="30" t="s">
        <v>45</v>
      </c>
      <c r="E111" s="111" t="s">
        <v>162</v>
      </c>
      <c r="F111" s="51" t="s">
        <v>163</v>
      </c>
      <c r="G111" s="60"/>
      <c r="H111" s="60"/>
      <c r="I111" s="60"/>
      <c r="J111" s="32"/>
      <c r="K111" s="26"/>
    </row>
    <row r="112" spans="1:11" ht="35.1" hidden="1" customHeight="1" x14ac:dyDescent="0.25">
      <c r="A112" s="31" t="s">
        <v>32</v>
      </c>
      <c r="B112" s="29">
        <v>757</v>
      </c>
      <c r="C112" s="30" t="s">
        <v>54</v>
      </c>
      <c r="D112" s="30" t="s">
        <v>45</v>
      </c>
      <c r="E112" s="111" t="s">
        <v>162</v>
      </c>
      <c r="F112" s="51" t="s">
        <v>163</v>
      </c>
      <c r="G112" s="59"/>
      <c r="H112" s="59"/>
      <c r="I112" s="60"/>
      <c r="J112" s="32"/>
      <c r="K112" s="26"/>
    </row>
    <row r="113" spans="1:11" ht="35.1" hidden="1" customHeight="1" x14ac:dyDescent="0.25">
      <c r="A113" s="33" t="s">
        <v>31</v>
      </c>
      <c r="B113" s="34">
        <v>757</v>
      </c>
      <c r="C113" s="35" t="s">
        <v>54</v>
      </c>
      <c r="D113" s="35" t="s">
        <v>45</v>
      </c>
      <c r="E113" s="111" t="s">
        <v>162</v>
      </c>
      <c r="F113" s="51" t="s">
        <v>163</v>
      </c>
      <c r="G113" s="64"/>
      <c r="H113" s="64"/>
      <c r="I113" s="61"/>
      <c r="J113" s="32"/>
      <c r="K113" s="26"/>
    </row>
    <row r="114" spans="1:11" ht="20.100000000000001" customHeight="1" x14ac:dyDescent="0.25">
      <c r="A114" s="22" t="s">
        <v>12</v>
      </c>
      <c r="B114" s="36">
        <v>757</v>
      </c>
      <c r="C114" s="24" t="s">
        <v>54</v>
      </c>
      <c r="D114" s="24" t="s">
        <v>46</v>
      </c>
      <c r="E114" s="111" t="s">
        <v>162</v>
      </c>
      <c r="F114" s="51" t="s">
        <v>163</v>
      </c>
      <c r="G114" s="65">
        <f>G115+G119</f>
        <v>435450.21</v>
      </c>
      <c r="H114" s="65">
        <f t="shared" ref="H114:I114" si="27">H115+H119</f>
        <v>206479.67</v>
      </c>
      <c r="I114" s="65">
        <f t="shared" si="27"/>
        <v>89598.24</v>
      </c>
      <c r="J114" s="32"/>
      <c r="K114" s="26"/>
    </row>
    <row r="115" spans="1:11" ht="20.100000000000001" hidden="1" customHeight="1" x14ac:dyDescent="0.25">
      <c r="A115" s="21" t="s">
        <v>69</v>
      </c>
      <c r="B115" s="27">
        <v>757</v>
      </c>
      <c r="C115" s="28" t="s">
        <v>54</v>
      </c>
      <c r="D115" s="28" t="s">
        <v>46</v>
      </c>
      <c r="E115" s="48" t="s">
        <v>90</v>
      </c>
      <c r="F115" s="115"/>
      <c r="G115" s="66"/>
      <c r="H115" s="66"/>
      <c r="I115" s="58"/>
      <c r="J115" s="32"/>
      <c r="K115" s="26"/>
    </row>
    <row r="116" spans="1:11" ht="90" hidden="1" customHeight="1" x14ac:dyDescent="0.25">
      <c r="A116" s="31" t="s">
        <v>38</v>
      </c>
      <c r="B116" s="29">
        <v>757</v>
      </c>
      <c r="C116" s="30" t="s">
        <v>54</v>
      </c>
      <c r="D116" s="30" t="s">
        <v>46</v>
      </c>
      <c r="E116" s="49" t="s">
        <v>91</v>
      </c>
      <c r="F116" s="30"/>
      <c r="G116" s="60"/>
      <c r="H116" s="60"/>
      <c r="I116" s="60"/>
      <c r="J116" s="32"/>
      <c r="K116" s="26"/>
    </row>
    <row r="117" spans="1:11" ht="35.1" hidden="1" customHeight="1" x14ac:dyDescent="0.25">
      <c r="A117" s="31" t="s">
        <v>32</v>
      </c>
      <c r="B117" s="29">
        <v>757</v>
      </c>
      <c r="C117" s="30" t="s">
        <v>54</v>
      </c>
      <c r="D117" s="30" t="s">
        <v>46</v>
      </c>
      <c r="E117" s="49" t="s">
        <v>92</v>
      </c>
      <c r="F117" s="30">
        <v>200</v>
      </c>
      <c r="G117" s="60"/>
      <c r="H117" s="60"/>
      <c r="I117" s="60"/>
      <c r="J117" s="32"/>
      <c r="K117" s="26"/>
    </row>
    <row r="118" spans="1:11" ht="35.1" hidden="1" customHeight="1" x14ac:dyDescent="0.25">
      <c r="A118" s="31" t="s">
        <v>31</v>
      </c>
      <c r="B118" s="29">
        <v>757</v>
      </c>
      <c r="C118" s="30" t="s">
        <v>54</v>
      </c>
      <c r="D118" s="30" t="s">
        <v>46</v>
      </c>
      <c r="E118" s="49" t="s">
        <v>93</v>
      </c>
      <c r="F118" s="30">
        <v>240</v>
      </c>
      <c r="G118" s="60"/>
      <c r="H118" s="60"/>
      <c r="I118" s="60"/>
      <c r="J118" s="25"/>
      <c r="K118" s="26"/>
    </row>
    <row r="119" spans="1:11" ht="35.1" customHeight="1" x14ac:dyDescent="0.25">
      <c r="A119" s="31" t="s">
        <v>139</v>
      </c>
      <c r="B119" s="29">
        <v>757</v>
      </c>
      <c r="C119" s="30" t="s">
        <v>54</v>
      </c>
      <c r="D119" s="30" t="s">
        <v>46</v>
      </c>
      <c r="E119" s="49" t="s">
        <v>140</v>
      </c>
      <c r="F119" s="30" t="s">
        <v>163</v>
      </c>
      <c r="G119" s="60">
        <f>G120</f>
        <v>435450.21</v>
      </c>
      <c r="H119" s="60">
        <f t="shared" ref="H119:I121" si="28">H120</f>
        <v>206479.67</v>
      </c>
      <c r="I119" s="60">
        <f t="shared" si="28"/>
        <v>89598.24</v>
      </c>
      <c r="J119" s="25"/>
      <c r="K119" s="26"/>
    </row>
    <row r="120" spans="1:11" ht="20.100000000000001" customHeight="1" x14ac:dyDescent="0.25">
      <c r="A120" s="31" t="s">
        <v>143</v>
      </c>
      <c r="B120" s="29">
        <v>757</v>
      </c>
      <c r="C120" s="30" t="s">
        <v>54</v>
      </c>
      <c r="D120" s="30" t="s">
        <v>46</v>
      </c>
      <c r="E120" s="49" t="s">
        <v>142</v>
      </c>
      <c r="F120" s="30" t="s">
        <v>163</v>
      </c>
      <c r="G120" s="60">
        <f>G121</f>
        <v>435450.21</v>
      </c>
      <c r="H120" s="60">
        <f t="shared" si="28"/>
        <v>206479.67</v>
      </c>
      <c r="I120" s="60">
        <f t="shared" si="28"/>
        <v>89598.24</v>
      </c>
      <c r="J120" s="32"/>
      <c r="K120" s="26"/>
    </row>
    <row r="121" spans="1:11" ht="35.1" customHeight="1" x14ac:dyDescent="0.25">
      <c r="A121" s="31" t="s">
        <v>32</v>
      </c>
      <c r="B121" s="29">
        <v>757</v>
      </c>
      <c r="C121" s="30" t="s">
        <v>54</v>
      </c>
      <c r="D121" s="30" t="s">
        <v>46</v>
      </c>
      <c r="E121" s="49" t="s">
        <v>142</v>
      </c>
      <c r="F121" s="30">
        <v>200</v>
      </c>
      <c r="G121" s="60">
        <f>G122</f>
        <v>435450.21</v>
      </c>
      <c r="H121" s="60">
        <f t="shared" si="28"/>
        <v>206479.67</v>
      </c>
      <c r="I121" s="60">
        <f t="shared" si="28"/>
        <v>89598.24</v>
      </c>
      <c r="J121" s="32"/>
      <c r="K121" s="26"/>
    </row>
    <row r="122" spans="1:11" ht="35.1" customHeight="1" x14ac:dyDescent="0.25">
      <c r="A122" s="33" t="s">
        <v>31</v>
      </c>
      <c r="B122" s="34">
        <v>757</v>
      </c>
      <c r="C122" s="35" t="s">
        <v>54</v>
      </c>
      <c r="D122" s="35" t="s">
        <v>46</v>
      </c>
      <c r="E122" s="50" t="s">
        <v>142</v>
      </c>
      <c r="F122" s="35">
        <v>240</v>
      </c>
      <c r="G122" s="61">
        <v>435450.21</v>
      </c>
      <c r="H122" s="61">
        <v>206479.67</v>
      </c>
      <c r="I122" s="61">
        <v>89598.24</v>
      </c>
      <c r="J122" s="32"/>
      <c r="K122" s="26"/>
    </row>
    <row r="123" spans="1:11" ht="20.100000000000001" hidden="1" customHeight="1" x14ac:dyDescent="0.25">
      <c r="A123" s="22" t="s">
        <v>17</v>
      </c>
      <c r="B123" s="36">
        <v>757</v>
      </c>
      <c r="C123" s="24" t="s">
        <v>55</v>
      </c>
      <c r="D123" s="24" t="s">
        <v>44</v>
      </c>
      <c r="E123" s="52"/>
      <c r="F123" s="38"/>
      <c r="G123" s="62"/>
      <c r="H123" s="62"/>
      <c r="I123" s="56"/>
      <c r="J123" s="32"/>
      <c r="K123" s="26"/>
    </row>
    <row r="124" spans="1:11" ht="20.100000000000001" hidden="1" customHeight="1" x14ac:dyDescent="0.25">
      <c r="A124" s="22" t="s">
        <v>33</v>
      </c>
      <c r="B124" s="36">
        <v>757</v>
      </c>
      <c r="C124" s="24" t="s">
        <v>55</v>
      </c>
      <c r="D124" s="24" t="s">
        <v>55</v>
      </c>
      <c r="E124" s="52"/>
      <c r="F124" s="38"/>
      <c r="G124" s="62"/>
      <c r="H124" s="62"/>
      <c r="I124" s="62"/>
      <c r="J124" s="32"/>
      <c r="K124" s="26"/>
    </row>
    <row r="125" spans="1:11" ht="20.100000000000001" hidden="1" customHeight="1" x14ac:dyDescent="0.25">
      <c r="A125" s="39" t="s">
        <v>77</v>
      </c>
      <c r="B125" s="27">
        <v>757</v>
      </c>
      <c r="C125" s="28" t="s">
        <v>55</v>
      </c>
      <c r="D125" s="28" t="s">
        <v>55</v>
      </c>
      <c r="E125" s="48" t="s">
        <v>94</v>
      </c>
      <c r="F125" s="28"/>
      <c r="G125" s="63"/>
      <c r="H125" s="63"/>
      <c r="I125" s="63"/>
      <c r="J125" s="32"/>
      <c r="K125" s="26"/>
    </row>
    <row r="126" spans="1:11" ht="20.100000000000001" hidden="1" customHeight="1" x14ac:dyDescent="0.25">
      <c r="A126" s="20" t="s">
        <v>75</v>
      </c>
      <c r="B126" s="29">
        <v>757</v>
      </c>
      <c r="C126" s="30" t="s">
        <v>55</v>
      </c>
      <c r="D126" s="30" t="s">
        <v>55</v>
      </c>
      <c r="E126" s="49" t="s">
        <v>95</v>
      </c>
      <c r="F126" s="30"/>
      <c r="G126" s="60"/>
      <c r="H126" s="60"/>
      <c r="I126" s="60"/>
      <c r="J126" s="32"/>
      <c r="K126" s="26"/>
    </row>
    <row r="127" spans="1:11" ht="35.1" hidden="1" customHeight="1" x14ac:dyDescent="0.25">
      <c r="A127" s="20" t="s">
        <v>32</v>
      </c>
      <c r="B127" s="29">
        <v>757</v>
      </c>
      <c r="C127" s="30" t="s">
        <v>55</v>
      </c>
      <c r="D127" s="30" t="s">
        <v>55</v>
      </c>
      <c r="E127" s="49" t="s">
        <v>96</v>
      </c>
      <c r="F127" s="30">
        <v>200</v>
      </c>
      <c r="G127" s="60"/>
      <c r="H127" s="60"/>
      <c r="I127" s="60"/>
      <c r="J127" s="32"/>
      <c r="K127" s="26"/>
    </row>
    <row r="128" spans="1:11" ht="35.1" hidden="1" customHeight="1" x14ac:dyDescent="0.25">
      <c r="A128" s="40" t="s">
        <v>31</v>
      </c>
      <c r="B128" s="34">
        <v>757</v>
      </c>
      <c r="C128" s="35" t="s">
        <v>55</v>
      </c>
      <c r="D128" s="35" t="s">
        <v>55</v>
      </c>
      <c r="E128" s="50" t="s">
        <v>97</v>
      </c>
      <c r="F128" s="35">
        <v>240</v>
      </c>
      <c r="G128" s="61"/>
      <c r="H128" s="61"/>
      <c r="I128" s="61"/>
      <c r="J128" s="32"/>
      <c r="K128" s="26"/>
    </row>
    <row r="129" spans="1:11" ht="20.100000000000001" hidden="1" customHeight="1" x14ac:dyDescent="0.25">
      <c r="A129" s="41"/>
      <c r="B129" s="23"/>
      <c r="C129" s="38"/>
      <c r="D129" s="38"/>
      <c r="E129" s="52"/>
      <c r="F129" s="38"/>
      <c r="G129" s="62"/>
      <c r="H129" s="62"/>
      <c r="I129" s="62"/>
      <c r="J129" s="32"/>
      <c r="K129" s="26"/>
    </row>
    <row r="130" spans="1:11" ht="20.100000000000001" hidden="1" customHeight="1" x14ac:dyDescent="0.25">
      <c r="A130" s="19" t="s">
        <v>39</v>
      </c>
      <c r="B130" s="36">
        <v>757</v>
      </c>
      <c r="C130" s="24" t="s">
        <v>40</v>
      </c>
      <c r="D130" s="24" t="s">
        <v>44</v>
      </c>
      <c r="E130" s="52"/>
      <c r="F130" s="38"/>
      <c r="G130" s="56">
        <f>G131</f>
        <v>0</v>
      </c>
      <c r="H130" s="56">
        <f t="shared" ref="H130:I134" si="29">H131</f>
        <v>0</v>
      </c>
      <c r="I130" s="56">
        <f t="shared" si="29"/>
        <v>0</v>
      </c>
      <c r="J130" s="32"/>
      <c r="K130" s="26"/>
    </row>
    <row r="131" spans="1:11" ht="20.100000000000001" hidden="1" customHeight="1" x14ac:dyDescent="0.25">
      <c r="A131" s="19" t="s">
        <v>41</v>
      </c>
      <c r="B131" s="36">
        <v>757</v>
      </c>
      <c r="C131" s="24" t="s">
        <v>40</v>
      </c>
      <c r="D131" s="24" t="s">
        <v>42</v>
      </c>
      <c r="E131" s="52"/>
      <c r="F131" s="38"/>
      <c r="G131" s="56">
        <f>G132</f>
        <v>0</v>
      </c>
      <c r="H131" s="56">
        <f t="shared" si="29"/>
        <v>0</v>
      </c>
      <c r="I131" s="56">
        <f t="shared" si="29"/>
        <v>0</v>
      </c>
      <c r="J131" s="32"/>
      <c r="K131" s="26"/>
    </row>
    <row r="132" spans="1:11" ht="20.100000000000001" hidden="1" customHeight="1" x14ac:dyDescent="0.25">
      <c r="A132" s="39" t="s">
        <v>144</v>
      </c>
      <c r="B132" s="27">
        <v>757</v>
      </c>
      <c r="C132" s="28" t="s">
        <v>40</v>
      </c>
      <c r="D132" s="28" t="s">
        <v>42</v>
      </c>
      <c r="E132" s="48" t="s">
        <v>145</v>
      </c>
      <c r="F132" s="28"/>
      <c r="G132" s="63">
        <f>G133</f>
        <v>0</v>
      </c>
      <c r="H132" s="63">
        <f t="shared" si="29"/>
        <v>0</v>
      </c>
      <c r="I132" s="63">
        <f t="shared" si="29"/>
        <v>0</v>
      </c>
      <c r="J132" s="32"/>
      <c r="K132" s="26"/>
    </row>
    <row r="133" spans="1:11" ht="20.100000000000001" hidden="1" customHeight="1" x14ac:dyDescent="0.25">
      <c r="A133" s="20" t="s">
        <v>146</v>
      </c>
      <c r="B133" s="29">
        <v>757</v>
      </c>
      <c r="C133" s="30" t="s">
        <v>40</v>
      </c>
      <c r="D133" s="30" t="s">
        <v>42</v>
      </c>
      <c r="E133" s="49" t="s">
        <v>147</v>
      </c>
      <c r="F133" s="30"/>
      <c r="G133" s="60">
        <f>G134</f>
        <v>0</v>
      </c>
      <c r="H133" s="60">
        <f t="shared" si="29"/>
        <v>0</v>
      </c>
      <c r="I133" s="60">
        <f t="shared" si="29"/>
        <v>0</v>
      </c>
      <c r="J133" s="32"/>
      <c r="K133" s="26"/>
    </row>
    <row r="134" spans="1:11" ht="35.1" hidden="1" customHeight="1" x14ac:dyDescent="0.25">
      <c r="A134" s="31" t="s">
        <v>32</v>
      </c>
      <c r="B134" s="29">
        <v>757</v>
      </c>
      <c r="C134" s="30" t="s">
        <v>40</v>
      </c>
      <c r="D134" s="30" t="s">
        <v>42</v>
      </c>
      <c r="E134" s="49" t="s">
        <v>147</v>
      </c>
      <c r="F134" s="42" t="s">
        <v>149</v>
      </c>
      <c r="G134" s="59">
        <f>G135</f>
        <v>0</v>
      </c>
      <c r="H134" s="59">
        <f t="shared" si="29"/>
        <v>0</v>
      </c>
      <c r="I134" s="59">
        <f t="shared" si="29"/>
        <v>0</v>
      </c>
      <c r="J134" s="32"/>
      <c r="K134" s="26"/>
    </row>
    <row r="135" spans="1:11" ht="35.1" hidden="1" customHeight="1" x14ac:dyDescent="0.25">
      <c r="A135" s="31" t="s">
        <v>31</v>
      </c>
      <c r="B135" s="34">
        <v>757</v>
      </c>
      <c r="C135" s="35" t="s">
        <v>40</v>
      </c>
      <c r="D135" s="35" t="s">
        <v>42</v>
      </c>
      <c r="E135" s="50" t="s">
        <v>147</v>
      </c>
      <c r="F135" s="43" t="s">
        <v>148</v>
      </c>
      <c r="G135" s="64"/>
      <c r="H135" s="64"/>
      <c r="I135" s="61"/>
      <c r="J135" s="32"/>
      <c r="K135" s="26"/>
    </row>
    <row r="136" spans="1:11" ht="20.100000000000001" hidden="1" customHeight="1" x14ac:dyDescent="0.25">
      <c r="A136" s="22" t="s">
        <v>19</v>
      </c>
      <c r="B136" s="36">
        <v>757</v>
      </c>
      <c r="C136" s="24" t="s">
        <v>51</v>
      </c>
      <c r="D136" s="24" t="s">
        <v>44</v>
      </c>
      <c r="E136" s="52"/>
      <c r="F136" s="51"/>
      <c r="G136" s="65">
        <f>G137</f>
        <v>0</v>
      </c>
      <c r="H136" s="65">
        <f t="shared" ref="H136:I140" si="30">H137</f>
        <v>0</v>
      </c>
      <c r="I136" s="65">
        <f t="shared" si="30"/>
        <v>0</v>
      </c>
      <c r="J136" s="32"/>
      <c r="K136" s="26"/>
    </row>
    <row r="137" spans="1:11" ht="20.100000000000001" hidden="1" customHeight="1" x14ac:dyDescent="0.25">
      <c r="A137" s="22" t="s">
        <v>29</v>
      </c>
      <c r="B137" s="36">
        <v>757</v>
      </c>
      <c r="C137" s="24" t="s">
        <v>51</v>
      </c>
      <c r="D137" s="24" t="s">
        <v>42</v>
      </c>
      <c r="E137" s="52"/>
      <c r="F137" s="44"/>
      <c r="G137" s="65">
        <f>G138</f>
        <v>0</v>
      </c>
      <c r="H137" s="65">
        <f t="shared" si="30"/>
        <v>0</v>
      </c>
      <c r="I137" s="65">
        <f t="shared" si="30"/>
        <v>0</v>
      </c>
      <c r="J137" s="32"/>
      <c r="K137" s="26"/>
    </row>
    <row r="138" spans="1:11" ht="20.100000000000001" hidden="1" customHeight="1" x14ac:dyDescent="0.25">
      <c r="A138" s="67" t="s">
        <v>122</v>
      </c>
      <c r="B138" s="27">
        <v>757</v>
      </c>
      <c r="C138" s="28" t="s">
        <v>51</v>
      </c>
      <c r="D138" s="28" t="s">
        <v>42</v>
      </c>
      <c r="E138" s="48" t="s">
        <v>123</v>
      </c>
      <c r="F138" s="113"/>
      <c r="G138" s="57">
        <f>G139</f>
        <v>0</v>
      </c>
      <c r="H138" s="57">
        <f t="shared" si="30"/>
        <v>0</v>
      </c>
      <c r="I138" s="57">
        <f t="shared" si="30"/>
        <v>0</v>
      </c>
      <c r="J138" s="32"/>
      <c r="K138" s="26"/>
    </row>
    <row r="139" spans="1:11" ht="20.100000000000001" hidden="1" customHeight="1" x14ac:dyDescent="0.25">
      <c r="A139" s="31" t="s">
        <v>30</v>
      </c>
      <c r="B139" s="29">
        <v>757</v>
      </c>
      <c r="C139" s="30" t="s">
        <v>51</v>
      </c>
      <c r="D139" s="30" t="s">
        <v>42</v>
      </c>
      <c r="E139" s="49" t="s">
        <v>150</v>
      </c>
      <c r="F139" s="42"/>
      <c r="G139" s="59">
        <f>G140</f>
        <v>0</v>
      </c>
      <c r="H139" s="59">
        <f t="shared" si="30"/>
        <v>0</v>
      </c>
      <c r="I139" s="59">
        <f t="shared" si="30"/>
        <v>0</v>
      </c>
      <c r="J139" s="32"/>
      <c r="K139" s="26"/>
    </row>
    <row r="140" spans="1:11" ht="20.100000000000001" hidden="1" customHeight="1" x14ac:dyDescent="0.25">
      <c r="A140" s="31" t="s">
        <v>20</v>
      </c>
      <c r="B140" s="29">
        <v>757</v>
      </c>
      <c r="C140" s="30" t="s">
        <v>51</v>
      </c>
      <c r="D140" s="30" t="s">
        <v>42</v>
      </c>
      <c r="E140" s="49" t="s">
        <v>150</v>
      </c>
      <c r="F140" s="42">
        <v>300</v>
      </c>
      <c r="G140" s="59">
        <f>G141</f>
        <v>0</v>
      </c>
      <c r="H140" s="59">
        <f t="shared" si="30"/>
        <v>0</v>
      </c>
      <c r="I140" s="59">
        <f t="shared" si="30"/>
        <v>0</v>
      </c>
      <c r="J140" s="32"/>
      <c r="K140" s="26"/>
    </row>
    <row r="141" spans="1:11" ht="20.100000000000001" hidden="1" customHeight="1" x14ac:dyDescent="0.25">
      <c r="A141" s="33" t="s">
        <v>151</v>
      </c>
      <c r="B141" s="34">
        <v>757</v>
      </c>
      <c r="C141" s="35" t="s">
        <v>51</v>
      </c>
      <c r="D141" s="35" t="s">
        <v>42</v>
      </c>
      <c r="E141" s="50" t="s">
        <v>150</v>
      </c>
      <c r="F141" s="43">
        <v>310</v>
      </c>
      <c r="G141" s="64"/>
      <c r="H141" s="64"/>
      <c r="I141" s="61"/>
      <c r="J141" s="32"/>
      <c r="K141" s="26"/>
    </row>
    <row r="142" spans="1:11" ht="20.100000000000001" hidden="1" customHeight="1" x14ac:dyDescent="0.25">
      <c r="A142" s="22" t="s">
        <v>21</v>
      </c>
      <c r="B142" s="36">
        <v>757</v>
      </c>
      <c r="C142" s="24" t="s">
        <v>49</v>
      </c>
      <c r="D142" s="24" t="s">
        <v>44</v>
      </c>
      <c r="E142" s="52"/>
      <c r="F142" s="51"/>
      <c r="G142" s="65">
        <f>G143</f>
        <v>0</v>
      </c>
      <c r="H142" s="65">
        <f t="shared" ref="H142:I146" si="31">H143</f>
        <v>0</v>
      </c>
      <c r="I142" s="65">
        <f t="shared" si="31"/>
        <v>0</v>
      </c>
      <c r="J142" s="32"/>
      <c r="K142" s="26"/>
    </row>
    <row r="143" spans="1:11" ht="20.100000000000001" hidden="1" customHeight="1" x14ac:dyDescent="0.25">
      <c r="A143" s="22" t="s">
        <v>160</v>
      </c>
      <c r="B143" s="36">
        <v>757</v>
      </c>
      <c r="C143" s="24" t="s">
        <v>49</v>
      </c>
      <c r="D143" s="24" t="s">
        <v>42</v>
      </c>
      <c r="E143" s="52"/>
      <c r="F143" s="44"/>
      <c r="G143" s="65">
        <f>G144</f>
        <v>0</v>
      </c>
      <c r="H143" s="65">
        <f t="shared" si="31"/>
        <v>0</v>
      </c>
      <c r="I143" s="65">
        <f t="shared" si="31"/>
        <v>0</v>
      </c>
      <c r="J143" s="32"/>
      <c r="K143" s="26"/>
    </row>
    <row r="144" spans="1:11" ht="20.100000000000001" hidden="1" customHeight="1" x14ac:dyDescent="0.25">
      <c r="A144" s="39" t="s">
        <v>144</v>
      </c>
      <c r="B144" s="27">
        <v>757</v>
      </c>
      <c r="C144" s="28" t="s">
        <v>49</v>
      </c>
      <c r="D144" s="28" t="s">
        <v>42</v>
      </c>
      <c r="E144" s="48" t="s">
        <v>145</v>
      </c>
      <c r="F144" s="28"/>
      <c r="G144" s="63">
        <f>G145</f>
        <v>0</v>
      </c>
      <c r="H144" s="63">
        <f t="shared" si="31"/>
        <v>0</v>
      </c>
      <c r="I144" s="63">
        <f t="shared" si="31"/>
        <v>0</v>
      </c>
      <c r="J144" s="32"/>
      <c r="K144" s="26"/>
    </row>
    <row r="145" spans="1:11" ht="35.1" hidden="1" customHeight="1" x14ac:dyDescent="0.25">
      <c r="A145" s="31" t="s">
        <v>76</v>
      </c>
      <c r="B145" s="29">
        <v>757</v>
      </c>
      <c r="C145" s="30" t="s">
        <v>49</v>
      </c>
      <c r="D145" s="30" t="s">
        <v>42</v>
      </c>
      <c r="E145" s="49" t="s">
        <v>152</v>
      </c>
      <c r="F145" s="30"/>
      <c r="G145" s="60">
        <f>G146</f>
        <v>0</v>
      </c>
      <c r="H145" s="60">
        <f t="shared" si="31"/>
        <v>0</v>
      </c>
      <c r="I145" s="60">
        <f t="shared" si="31"/>
        <v>0</v>
      </c>
      <c r="J145" s="32"/>
      <c r="K145" s="26"/>
    </row>
    <row r="146" spans="1:11" ht="35.1" hidden="1" customHeight="1" x14ac:dyDescent="0.25">
      <c r="A146" s="31" t="s">
        <v>32</v>
      </c>
      <c r="B146" s="29">
        <v>757</v>
      </c>
      <c r="C146" s="30" t="s">
        <v>49</v>
      </c>
      <c r="D146" s="30" t="s">
        <v>42</v>
      </c>
      <c r="E146" s="49" t="s">
        <v>152</v>
      </c>
      <c r="F146" s="30">
        <v>200</v>
      </c>
      <c r="G146" s="60">
        <f>G147</f>
        <v>0</v>
      </c>
      <c r="H146" s="60">
        <f t="shared" si="31"/>
        <v>0</v>
      </c>
      <c r="I146" s="60">
        <f t="shared" si="31"/>
        <v>0</v>
      </c>
      <c r="J146" s="32"/>
      <c r="K146" s="26"/>
    </row>
    <row r="147" spans="1:11" ht="35.1" hidden="1" customHeight="1" x14ac:dyDescent="0.25">
      <c r="A147" s="33" t="s">
        <v>31</v>
      </c>
      <c r="B147" s="34">
        <v>757</v>
      </c>
      <c r="C147" s="35" t="s">
        <v>49</v>
      </c>
      <c r="D147" s="35" t="s">
        <v>42</v>
      </c>
      <c r="E147" s="50" t="s">
        <v>152</v>
      </c>
      <c r="F147" s="35">
        <v>240</v>
      </c>
      <c r="G147" s="61"/>
      <c r="H147" s="61"/>
      <c r="I147" s="61"/>
      <c r="J147" s="32"/>
      <c r="K147" s="26"/>
    </row>
    <row r="148" spans="1:11" s="121" customFormat="1" ht="20.100000000000001" customHeight="1" x14ac:dyDescent="0.25">
      <c r="A148" s="217" t="s">
        <v>161</v>
      </c>
      <c r="B148" s="218"/>
      <c r="C148" s="218"/>
      <c r="D148" s="218"/>
      <c r="E148" s="218"/>
      <c r="F148" s="219"/>
      <c r="G148" s="117"/>
      <c r="H148" s="118">
        <v>106438.5</v>
      </c>
      <c r="I148" s="118">
        <v>213511.61</v>
      </c>
      <c r="J148" s="119"/>
      <c r="K148" s="120"/>
    </row>
    <row r="149" spans="1:11" ht="24.95" customHeight="1" x14ac:dyDescent="0.25">
      <c r="A149" s="216" t="s">
        <v>56</v>
      </c>
      <c r="B149" s="216"/>
      <c r="C149" s="216"/>
      <c r="D149" s="216"/>
      <c r="E149" s="216"/>
      <c r="F149" s="216"/>
      <c r="G149" s="65">
        <f>G12+G60+G68+G77+G93+G123+G130+G136+G142+G148</f>
        <v>4553313.3499999996</v>
      </c>
      <c r="H149" s="65">
        <f t="shared" ref="H149:I149" si="32">H12+H60+H68+H77+H93+H123+H130+H136+H142+H148</f>
        <v>4541886.45</v>
      </c>
      <c r="I149" s="65">
        <f t="shared" si="32"/>
        <v>4562133.4900000012</v>
      </c>
      <c r="J149" s="1"/>
      <c r="K149" s="26"/>
    </row>
    <row r="150" spans="1:11" x14ac:dyDescent="0.25">
      <c r="A150" s="1"/>
      <c r="B150" s="1"/>
      <c r="C150" s="15"/>
      <c r="D150" s="1"/>
      <c r="E150" s="15"/>
      <c r="F150" s="15"/>
      <c r="G150" s="1"/>
      <c r="H150" s="1"/>
      <c r="I150" s="1"/>
      <c r="J150" s="1"/>
    </row>
    <row r="151" spans="1:11" x14ac:dyDescent="0.25">
      <c r="A151" s="1"/>
      <c r="B151" s="1"/>
      <c r="C151" s="15"/>
      <c r="D151" s="1"/>
      <c r="E151" s="15"/>
      <c r="F151" s="15"/>
      <c r="G151" s="1"/>
      <c r="H151" s="1"/>
      <c r="I151" s="14"/>
    </row>
    <row r="152" spans="1:11" x14ac:dyDescent="0.25">
      <c r="I152" s="8"/>
    </row>
    <row r="153" spans="1:11" x14ac:dyDescent="0.25">
      <c r="A153" s="17"/>
    </row>
    <row r="154" spans="1:11" x14ac:dyDescent="0.25">
      <c r="I154" s="8"/>
    </row>
    <row r="157" spans="1:11" x14ac:dyDescent="0.25">
      <c r="F157" s="116"/>
      <c r="G157" s="18"/>
      <c r="H157" s="18"/>
    </row>
  </sheetData>
  <mergeCells count="16">
    <mergeCell ref="G1:I1"/>
    <mergeCell ref="G2:I2"/>
    <mergeCell ref="G5:I5"/>
    <mergeCell ref="F3:I3"/>
    <mergeCell ref="F4:I4"/>
    <mergeCell ref="A149:F149"/>
    <mergeCell ref="A7:I7"/>
    <mergeCell ref="A9:A10"/>
    <mergeCell ref="B9:B10"/>
    <mergeCell ref="C9:C10"/>
    <mergeCell ref="D9:D10"/>
    <mergeCell ref="E9:E10"/>
    <mergeCell ref="G9:I9"/>
    <mergeCell ref="F9:F10"/>
    <mergeCell ref="A8:I8"/>
    <mergeCell ref="A148:F148"/>
  </mergeCells>
  <pageMargins left="0.56000000000000005" right="0.19685039370078741" top="0.39370078740157483" bottom="0.3937007874015748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9"/>
  <sheetViews>
    <sheetView tabSelected="1" view="pageBreakPreview" topLeftCell="A175" zoomScaleNormal="100" zoomScaleSheetLayoutView="100" workbookViewId="0">
      <selection activeCell="B179" sqref="B179"/>
    </sheetView>
  </sheetViews>
  <sheetFormatPr defaultColWidth="9.140625" defaultRowHeight="15.75" outlineLevelRow="1" x14ac:dyDescent="0.25"/>
  <cols>
    <col min="1" max="1" width="62.140625" style="2" customWidth="1"/>
    <col min="2" max="2" width="21.140625" style="2" customWidth="1"/>
    <col min="3" max="3" width="9.140625" style="16" customWidth="1"/>
    <col min="4" max="6" width="15.7109375" style="2" customWidth="1"/>
    <col min="7" max="16384" width="9.140625" style="2"/>
  </cols>
  <sheetData>
    <row r="1" spans="1:6" ht="21.75" customHeight="1" x14ac:dyDescent="0.25">
      <c r="B1" s="1"/>
      <c r="C1" s="4"/>
      <c r="D1" s="220" t="s">
        <v>246</v>
      </c>
      <c r="E1" s="220"/>
      <c r="F1" s="220"/>
    </row>
    <row r="2" spans="1:6" ht="19.5" customHeight="1" x14ac:dyDescent="0.25">
      <c r="B2" s="125"/>
      <c r="C2" s="4"/>
      <c r="D2" s="206" t="s">
        <v>100</v>
      </c>
      <c r="E2" s="206"/>
      <c r="F2" s="206"/>
    </row>
    <row r="3" spans="1:6" ht="20.100000000000001" customHeight="1" x14ac:dyDescent="0.25">
      <c r="B3" s="126"/>
      <c r="C3" s="201"/>
      <c r="D3" s="206" t="s">
        <v>233</v>
      </c>
      <c r="E3" s="206"/>
      <c r="F3" s="206"/>
    </row>
    <row r="4" spans="1:6" ht="35.1" customHeight="1" x14ac:dyDescent="0.25">
      <c r="B4" s="126"/>
      <c r="C4" s="201"/>
      <c r="D4" s="206" t="s">
        <v>101</v>
      </c>
      <c r="E4" s="206"/>
      <c r="F4" s="206"/>
    </row>
    <row r="5" spans="1:6" ht="20.100000000000001" customHeight="1" x14ac:dyDescent="0.25">
      <c r="B5" s="126"/>
      <c r="C5" s="112"/>
      <c r="D5" s="202"/>
      <c r="E5" s="202"/>
      <c r="F5" s="204" t="s">
        <v>247</v>
      </c>
    </row>
    <row r="6" spans="1:6" x14ac:dyDescent="0.25">
      <c r="B6" s="126"/>
      <c r="C6" s="112"/>
      <c r="D6" s="123"/>
      <c r="E6" s="123"/>
    </row>
    <row r="7" spans="1:6" ht="74.099999999999994" customHeight="1" x14ac:dyDescent="0.25">
      <c r="A7" s="208" t="s">
        <v>243</v>
      </c>
      <c r="B7" s="208"/>
      <c r="C7" s="208"/>
      <c r="D7" s="208"/>
      <c r="E7" s="208"/>
      <c r="F7" s="208"/>
    </row>
    <row r="8" spans="1:6" ht="5.25" hidden="1" customHeight="1" x14ac:dyDescent="0.25">
      <c r="A8" s="221" t="s">
        <v>166</v>
      </c>
      <c r="B8" s="222"/>
      <c r="C8" s="222"/>
      <c r="D8" s="222"/>
      <c r="E8" s="222"/>
    </row>
    <row r="9" spans="1:6" ht="60.6" hidden="1" customHeight="1" x14ac:dyDescent="0.25">
      <c r="A9" s="223"/>
      <c r="B9" s="223"/>
      <c r="C9" s="223"/>
      <c r="D9" s="223"/>
      <c r="E9" s="223"/>
    </row>
    <row r="10" spans="1:6" ht="21.75" customHeight="1" x14ac:dyDescent="0.25">
      <c r="A10" s="224" t="s">
        <v>0</v>
      </c>
      <c r="B10" s="224" t="s">
        <v>2</v>
      </c>
      <c r="C10" s="225" t="s">
        <v>167</v>
      </c>
      <c r="D10" s="212" t="s">
        <v>232</v>
      </c>
      <c r="E10" s="212"/>
      <c r="F10" s="212"/>
    </row>
    <row r="11" spans="1:6" ht="51" customHeight="1" x14ac:dyDescent="0.25">
      <c r="A11" s="224"/>
      <c r="B11" s="224"/>
      <c r="C11" s="225"/>
      <c r="D11" s="124" t="s">
        <v>57</v>
      </c>
      <c r="E11" s="124" t="s">
        <v>231</v>
      </c>
      <c r="F11" s="124" t="s">
        <v>241</v>
      </c>
    </row>
    <row r="12" spans="1:6" ht="72" customHeight="1" x14ac:dyDescent="0.25">
      <c r="A12" s="127" t="s">
        <v>234</v>
      </c>
      <c r="B12" s="128"/>
      <c r="C12" s="129"/>
      <c r="D12" s="130">
        <v>0</v>
      </c>
      <c r="E12" s="130">
        <v>0</v>
      </c>
      <c r="F12" s="130">
        <v>0</v>
      </c>
    </row>
    <row r="13" spans="1:6" hidden="1" x14ac:dyDescent="0.25">
      <c r="A13" s="127"/>
      <c r="B13" s="128"/>
      <c r="C13" s="129"/>
      <c r="D13" s="131"/>
      <c r="E13" s="131"/>
      <c r="F13" s="131"/>
    </row>
    <row r="14" spans="1:6" ht="51.6" hidden="1" customHeight="1" x14ac:dyDescent="0.25">
      <c r="A14" s="122" t="s">
        <v>168</v>
      </c>
      <c r="B14" s="132" t="s">
        <v>169</v>
      </c>
      <c r="C14" s="133"/>
      <c r="D14" s="118"/>
      <c r="E14" s="118"/>
      <c r="F14" s="118"/>
    </row>
    <row r="15" spans="1:6" ht="78.75" hidden="1" x14ac:dyDescent="0.25">
      <c r="A15" s="134" t="s">
        <v>170</v>
      </c>
      <c r="B15" s="135" t="s">
        <v>171</v>
      </c>
      <c r="C15" s="136"/>
      <c r="D15" s="137"/>
      <c r="E15" s="138"/>
      <c r="F15" s="138"/>
    </row>
    <row r="16" spans="1:6" ht="78.75" hidden="1" x14ac:dyDescent="0.25">
      <c r="A16" s="90" t="s">
        <v>32</v>
      </c>
      <c r="B16" s="139" t="s">
        <v>172</v>
      </c>
      <c r="C16" s="140">
        <v>200</v>
      </c>
      <c r="D16" s="141"/>
      <c r="E16" s="142"/>
      <c r="F16" s="142"/>
    </row>
    <row r="17" spans="1:6" ht="78.75" hidden="1" x14ac:dyDescent="0.25">
      <c r="A17" s="102" t="s">
        <v>31</v>
      </c>
      <c r="B17" s="143" t="s">
        <v>173</v>
      </c>
      <c r="C17" s="144">
        <v>240</v>
      </c>
      <c r="D17" s="145"/>
      <c r="E17" s="146"/>
      <c r="F17" s="146"/>
    </row>
    <row r="18" spans="1:6" hidden="1" x14ac:dyDescent="0.25">
      <c r="A18" s="147"/>
      <c r="B18" s="148"/>
      <c r="C18" s="149"/>
      <c r="D18" s="150"/>
      <c r="E18" s="151"/>
      <c r="F18" s="151"/>
    </row>
    <row r="19" spans="1:6" ht="48.95" hidden="1" customHeight="1" x14ac:dyDescent="0.25">
      <c r="A19" s="152" t="s">
        <v>174</v>
      </c>
      <c r="B19" s="153" t="s">
        <v>175</v>
      </c>
      <c r="C19" s="149"/>
      <c r="D19" s="154"/>
      <c r="E19" s="154"/>
      <c r="F19" s="154"/>
    </row>
    <row r="20" spans="1:6" ht="63" hidden="1" x14ac:dyDescent="0.25">
      <c r="A20" s="134" t="s">
        <v>176</v>
      </c>
      <c r="B20" s="135" t="s">
        <v>177</v>
      </c>
      <c r="C20" s="136"/>
      <c r="D20" s="137"/>
      <c r="E20" s="138"/>
      <c r="F20" s="138"/>
    </row>
    <row r="21" spans="1:6" ht="94.5" hidden="1" x14ac:dyDescent="0.25">
      <c r="A21" s="155" t="s">
        <v>178</v>
      </c>
      <c r="B21" s="139" t="s">
        <v>179</v>
      </c>
      <c r="C21" s="140"/>
      <c r="D21" s="141"/>
      <c r="E21" s="142"/>
      <c r="F21" s="142"/>
    </row>
    <row r="22" spans="1:6" ht="94.5" hidden="1" x14ac:dyDescent="0.25">
      <c r="A22" s="90" t="s">
        <v>32</v>
      </c>
      <c r="B22" s="139" t="s">
        <v>180</v>
      </c>
      <c r="C22" s="140">
        <v>200</v>
      </c>
      <c r="D22" s="141"/>
      <c r="E22" s="142"/>
      <c r="F22" s="142"/>
    </row>
    <row r="23" spans="1:6" ht="94.5" hidden="1" x14ac:dyDescent="0.25">
      <c r="A23" s="90" t="s">
        <v>31</v>
      </c>
      <c r="B23" s="139" t="s">
        <v>181</v>
      </c>
      <c r="C23" s="140">
        <v>240</v>
      </c>
      <c r="D23" s="141"/>
      <c r="E23" s="142"/>
      <c r="F23" s="142"/>
    </row>
    <row r="24" spans="1:6" ht="37.5" hidden="1" customHeight="1" outlineLevel="1" x14ac:dyDescent="0.25">
      <c r="A24" s="90" t="s">
        <v>182</v>
      </c>
      <c r="B24" s="156"/>
      <c r="C24" s="157"/>
      <c r="D24" s="142"/>
      <c r="E24" s="142"/>
      <c r="F24" s="142"/>
    </row>
    <row r="25" spans="1:6" ht="31.5" hidden="1" outlineLevel="1" x14ac:dyDescent="0.25">
      <c r="A25" s="155" t="s">
        <v>178</v>
      </c>
      <c r="B25" s="156"/>
      <c r="C25" s="157"/>
      <c r="D25" s="142"/>
      <c r="E25" s="142"/>
      <c r="F25" s="142"/>
    </row>
    <row r="26" spans="1:6" ht="31.5" hidden="1" outlineLevel="1" x14ac:dyDescent="0.25">
      <c r="A26" s="90" t="s">
        <v>43</v>
      </c>
      <c r="B26" s="156"/>
      <c r="C26" s="140"/>
      <c r="D26" s="141"/>
      <c r="E26" s="142"/>
      <c r="F26" s="142"/>
    </row>
    <row r="27" spans="1:6" hidden="1" outlineLevel="1" x14ac:dyDescent="0.25">
      <c r="A27" s="90" t="s">
        <v>37</v>
      </c>
      <c r="B27" s="156"/>
      <c r="C27" s="140"/>
      <c r="D27" s="141"/>
      <c r="E27" s="142"/>
      <c r="F27" s="142"/>
    </row>
    <row r="28" spans="1:6" ht="63" hidden="1" outlineLevel="1" x14ac:dyDescent="0.25">
      <c r="A28" s="90" t="s">
        <v>182</v>
      </c>
      <c r="B28" s="139" t="s">
        <v>183</v>
      </c>
      <c r="C28" s="140"/>
      <c r="D28" s="141"/>
      <c r="E28" s="142"/>
      <c r="F28" s="142"/>
    </row>
    <row r="29" spans="1:6" ht="94.5" hidden="1" outlineLevel="1" x14ac:dyDescent="0.25">
      <c r="A29" s="155" t="s">
        <v>178</v>
      </c>
      <c r="B29" s="139" t="s">
        <v>184</v>
      </c>
      <c r="C29" s="140"/>
      <c r="D29" s="141"/>
      <c r="E29" s="142"/>
      <c r="F29" s="142"/>
    </row>
    <row r="30" spans="1:6" ht="94.5" hidden="1" outlineLevel="1" x14ac:dyDescent="0.25">
      <c r="A30" s="90" t="s">
        <v>43</v>
      </c>
      <c r="B30" s="139" t="s">
        <v>185</v>
      </c>
      <c r="C30" s="140">
        <v>600</v>
      </c>
      <c r="D30" s="141"/>
      <c r="E30" s="142"/>
      <c r="F30" s="142"/>
    </row>
    <row r="31" spans="1:6" ht="94.5" hidden="1" outlineLevel="1" x14ac:dyDescent="0.25">
      <c r="A31" s="102" t="s">
        <v>37</v>
      </c>
      <c r="B31" s="143" t="s">
        <v>185</v>
      </c>
      <c r="C31" s="144">
        <v>630</v>
      </c>
      <c r="D31" s="145"/>
      <c r="E31" s="146"/>
      <c r="F31" s="146"/>
    </row>
    <row r="32" spans="1:6" hidden="1" outlineLevel="1" x14ac:dyDescent="0.25">
      <c r="A32" s="158"/>
      <c r="B32" s="153"/>
      <c r="C32" s="149"/>
      <c r="D32" s="150"/>
      <c r="E32" s="151"/>
      <c r="F32" s="151"/>
    </row>
    <row r="33" spans="1:6" ht="38.450000000000003" hidden="1" customHeight="1" x14ac:dyDescent="0.25">
      <c r="A33" s="152" t="s">
        <v>186</v>
      </c>
      <c r="B33" s="153" t="s">
        <v>187</v>
      </c>
      <c r="C33" s="159"/>
      <c r="D33" s="154"/>
      <c r="E33" s="154"/>
      <c r="F33" s="154"/>
    </row>
    <row r="34" spans="1:6" ht="78.75" hidden="1" x14ac:dyDescent="0.25">
      <c r="A34" s="134" t="s">
        <v>75</v>
      </c>
      <c r="B34" s="135" t="s">
        <v>188</v>
      </c>
      <c r="C34" s="160"/>
      <c r="D34" s="138"/>
      <c r="E34" s="161"/>
      <c r="F34" s="161"/>
    </row>
    <row r="35" spans="1:6" ht="78.75" hidden="1" x14ac:dyDescent="0.25">
      <c r="A35" s="155" t="s">
        <v>32</v>
      </c>
      <c r="B35" s="139" t="s">
        <v>189</v>
      </c>
      <c r="C35" s="157">
        <v>200</v>
      </c>
      <c r="D35" s="142"/>
      <c r="E35" s="162"/>
      <c r="F35" s="162"/>
    </row>
    <row r="36" spans="1:6" ht="78.75" hidden="1" x14ac:dyDescent="0.25">
      <c r="A36" s="163" t="s">
        <v>31</v>
      </c>
      <c r="B36" s="143" t="s">
        <v>190</v>
      </c>
      <c r="C36" s="164">
        <v>240</v>
      </c>
      <c r="D36" s="146"/>
      <c r="E36" s="165"/>
      <c r="F36" s="165"/>
    </row>
    <row r="37" spans="1:6" hidden="1" x14ac:dyDescent="0.25">
      <c r="A37" s="166"/>
      <c r="B37" s="167"/>
      <c r="C37" s="159"/>
      <c r="D37" s="151"/>
      <c r="E37" s="154"/>
      <c r="F37" s="154"/>
    </row>
    <row r="38" spans="1:6" ht="31.5" hidden="1" customHeight="1" x14ac:dyDescent="0.25">
      <c r="A38" s="152" t="s">
        <v>191</v>
      </c>
      <c r="B38" s="153" t="s">
        <v>192</v>
      </c>
      <c r="C38" s="159"/>
      <c r="D38" s="168"/>
      <c r="E38" s="154"/>
      <c r="F38" s="154"/>
    </row>
    <row r="39" spans="1:6" ht="78.75" hidden="1" x14ac:dyDescent="0.25">
      <c r="A39" s="134" t="s">
        <v>193</v>
      </c>
      <c r="B39" s="135" t="s">
        <v>194</v>
      </c>
      <c r="C39" s="160"/>
      <c r="D39" s="137"/>
      <c r="E39" s="138"/>
      <c r="F39" s="138"/>
    </row>
    <row r="40" spans="1:6" ht="78.75" hidden="1" x14ac:dyDescent="0.25">
      <c r="A40" s="155" t="s">
        <v>43</v>
      </c>
      <c r="B40" s="139" t="s">
        <v>195</v>
      </c>
      <c r="C40" s="140" t="s">
        <v>196</v>
      </c>
      <c r="D40" s="142"/>
      <c r="E40" s="142"/>
      <c r="F40" s="142"/>
    </row>
    <row r="41" spans="1:6" ht="78.75" hidden="1" x14ac:dyDescent="0.25">
      <c r="A41" s="155" t="s">
        <v>197</v>
      </c>
      <c r="B41" s="139" t="s">
        <v>198</v>
      </c>
      <c r="C41" s="140" t="s">
        <v>199</v>
      </c>
      <c r="D41" s="142"/>
      <c r="E41" s="142"/>
      <c r="F41" s="142"/>
    </row>
    <row r="42" spans="1:6" hidden="1" x14ac:dyDescent="0.25">
      <c r="A42" s="155"/>
      <c r="B42" s="156"/>
      <c r="C42" s="140"/>
      <c r="D42" s="141"/>
      <c r="E42" s="142"/>
      <c r="F42" s="142"/>
    </row>
    <row r="43" spans="1:6" hidden="1" x14ac:dyDescent="0.25">
      <c r="A43" s="155"/>
      <c r="B43" s="156"/>
      <c r="C43" s="140"/>
      <c r="D43" s="141"/>
      <c r="E43" s="142"/>
      <c r="F43" s="142"/>
    </row>
    <row r="44" spans="1:6" hidden="1" x14ac:dyDescent="0.25">
      <c r="A44" s="155"/>
      <c r="B44" s="156"/>
      <c r="C44" s="157"/>
      <c r="D44" s="142"/>
      <c r="E44" s="142"/>
      <c r="F44" s="142"/>
    </row>
    <row r="45" spans="1:6" hidden="1" x14ac:dyDescent="0.25">
      <c r="A45" s="90"/>
      <c r="B45" s="156"/>
      <c r="C45" s="157"/>
      <c r="D45" s="142"/>
      <c r="E45" s="142"/>
      <c r="F45" s="142"/>
    </row>
    <row r="46" spans="1:6" hidden="1" x14ac:dyDescent="0.25">
      <c r="A46" s="90"/>
      <c r="B46" s="156"/>
      <c r="C46" s="157"/>
      <c r="D46" s="142"/>
      <c r="E46" s="142"/>
      <c r="F46" s="142"/>
    </row>
    <row r="47" spans="1:6" hidden="1" x14ac:dyDescent="0.25">
      <c r="A47" s="90"/>
      <c r="B47" s="156"/>
      <c r="C47" s="140"/>
      <c r="D47" s="141"/>
      <c r="E47" s="142"/>
      <c r="F47" s="142"/>
    </row>
    <row r="48" spans="1:6" hidden="1" x14ac:dyDescent="0.25">
      <c r="A48" s="90"/>
      <c r="B48" s="156"/>
      <c r="C48" s="140"/>
      <c r="D48" s="141"/>
      <c r="E48" s="142"/>
      <c r="F48" s="142"/>
    </row>
    <row r="49" spans="1:6" hidden="1" x14ac:dyDescent="0.25">
      <c r="A49" s="169"/>
      <c r="B49" s="156"/>
      <c r="C49" s="140"/>
      <c r="D49" s="141"/>
      <c r="E49" s="142"/>
      <c r="F49" s="142"/>
    </row>
    <row r="50" spans="1:6" hidden="1" x14ac:dyDescent="0.25">
      <c r="A50" s="169"/>
      <c r="B50" s="156"/>
      <c r="C50" s="140"/>
      <c r="D50" s="141"/>
      <c r="E50" s="142"/>
      <c r="F50" s="142"/>
    </row>
    <row r="51" spans="1:6" hidden="1" x14ac:dyDescent="0.25">
      <c r="A51" s="169"/>
      <c r="B51" s="156"/>
      <c r="C51" s="140"/>
      <c r="D51" s="141"/>
      <c r="E51" s="142"/>
      <c r="F51" s="142"/>
    </row>
    <row r="52" spans="1:6" hidden="1" x14ac:dyDescent="0.25">
      <c r="A52" s="90"/>
      <c r="B52" s="156"/>
      <c r="C52" s="140"/>
      <c r="D52" s="141"/>
      <c r="E52" s="142"/>
      <c r="F52" s="142"/>
    </row>
    <row r="53" spans="1:6" hidden="1" x14ac:dyDescent="0.25">
      <c r="A53" s="90"/>
      <c r="B53" s="156"/>
      <c r="C53" s="140"/>
      <c r="D53" s="141"/>
      <c r="E53" s="142"/>
      <c r="F53" s="142"/>
    </row>
    <row r="54" spans="1:6" hidden="1" x14ac:dyDescent="0.25">
      <c r="A54" s="90"/>
      <c r="B54" s="156"/>
      <c r="C54" s="140"/>
      <c r="D54" s="141"/>
      <c r="E54" s="142"/>
      <c r="F54" s="142"/>
    </row>
    <row r="55" spans="1:6" hidden="1" x14ac:dyDescent="0.25">
      <c r="A55" s="90"/>
      <c r="B55" s="156"/>
      <c r="C55" s="140"/>
      <c r="D55" s="141"/>
      <c r="E55" s="142"/>
      <c r="F55" s="142"/>
    </row>
    <row r="56" spans="1:6" hidden="1" x14ac:dyDescent="0.25">
      <c r="A56" s="90"/>
      <c r="B56" s="156"/>
      <c r="C56" s="140"/>
      <c r="D56" s="141"/>
      <c r="E56" s="142"/>
      <c r="F56" s="142"/>
    </row>
    <row r="57" spans="1:6" hidden="1" x14ac:dyDescent="0.25">
      <c r="A57" s="155"/>
      <c r="B57" s="156"/>
      <c r="C57" s="140"/>
      <c r="D57" s="141"/>
      <c r="E57" s="142"/>
      <c r="F57" s="142"/>
    </row>
    <row r="58" spans="1:6" hidden="1" x14ac:dyDescent="0.25">
      <c r="A58" s="155"/>
      <c r="B58" s="156"/>
      <c r="C58" s="140"/>
      <c r="D58" s="141"/>
      <c r="E58" s="142"/>
      <c r="F58" s="142"/>
    </row>
    <row r="59" spans="1:6" hidden="1" x14ac:dyDescent="0.25">
      <c r="A59" s="170"/>
      <c r="B59" s="156"/>
      <c r="C59" s="140"/>
      <c r="D59" s="141"/>
      <c r="E59" s="142"/>
      <c r="F59" s="142"/>
    </row>
    <row r="60" spans="1:6" hidden="1" x14ac:dyDescent="0.25">
      <c r="A60" s="155"/>
      <c r="B60" s="156"/>
      <c r="C60" s="140"/>
      <c r="D60" s="141"/>
      <c r="E60" s="142"/>
      <c r="F60" s="142"/>
    </row>
    <row r="61" spans="1:6" hidden="1" x14ac:dyDescent="0.25">
      <c r="A61" s="155"/>
      <c r="B61" s="156"/>
      <c r="C61" s="140"/>
      <c r="D61" s="141"/>
      <c r="E61" s="142"/>
      <c r="F61" s="142"/>
    </row>
    <row r="62" spans="1:6" hidden="1" x14ac:dyDescent="0.25">
      <c r="A62" s="169"/>
      <c r="B62" s="156"/>
      <c r="C62" s="157"/>
      <c r="D62" s="142"/>
      <c r="E62" s="142"/>
      <c r="F62" s="142"/>
    </row>
    <row r="63" spans="1:6" hidden="1" x14ac:dyDescent="0.25">
      <c r="A63" s="170"/>
      <c r="B63" s="156"/>
      <c r="C63" s="157"/>
      <c r="D63" s="142"/>
      <c r="E63" s="142"/>
      <c r="F63" s="142"/>
    </row>
    <row r="64" spans="1:6" hidden="1" x14ac:dyDescent="0.25">
      <c r="A64" s="90"/>
      <c r="B64" s="156"/>
      <c r="C64" s="157"/>
      <c r="D64" s="142"/>
      <c r="E64" s="142"/>
      <c r="F64" s="142"/>
    </row>
    <row r="65" spans="1:6" hidden="1" x14ac:dyDescent="0.25">
      <c r="A65" s="90"/>
      <c r="B65" s="156"/>
      <c r="C65" s="157"/>
      <c r="D65" s="142"/>
      <c r="E65" s="142"/>
      <c r="F65" s="142"/>
    </row>
    <row r="66" spans="1:6" hidden="1" x14ac:dyDescent="0.25">
      <c r="A66" s="171"/>
      <c r="B66" s="156"/>
      <c r="C66" s="157"/>
      <c r="D66" s="142"/>
      <c r="E66" s="142"/>
      <c r="F66" s="142"/>
    </row>
    <row r="67" spans="1:6" hidden="1" x14ac:dyDescent="0.25">
      <c r="A67" s="170"/>
      <c r="B67" s="156"/>
      <c r="C67" s="157"/>
      <c r="D67" s="142"/>
      <c r="E67" s="142"/>
      <c r="F67" s="142"/>
    </row>
    <row r="68" spans="1:6" hidden="1" x14ac:dyDescent="0.25">
      <c r="A68" s="90"/>
      <c r="B68" s="156"/>
      <c r="C68" s="157"/>
      <c r="D68" s="142"/>
      <c r="E68" s="142"/>
      <c r="F68" s="142"/>
    </row>
    <row r="69" spans="1:6" hidden="1" x14ac:dyDescent="0.25">
      <c r="A69" s="90"/>
      <c r="B69" s="156"/>
      <c r="C69" s="157"/>
      <c r="D69" s="142"/>
      <c r="E69" s="142"/>
      <c r="F69" s="142"/>
    </row>
    <row r="70" spans="1:6" hidden="1" x14ac:dyDescent="0.25">
      <c r="A70" s="90"/>
      <c r="B70" s="156"/>
      <c r="C70" s="157"/>
      <c r="D70" s="142"/>
      <c r="E70" s="142"/>
      <c r="F70" s="142"/>
    </row>
    <row r="71" spans="1:6" hidden="1" x14ac:dyDescent="0.25">
      <c r="A71" s="90"/>
      <c r="B71" s="156"/>
      <c r="C71" s="140"/>
      <c r="D71" s="141"/>
      <c r="E71" s="142"/>
      <c r="F71" s="142"/>
    </row>
    <row r="72" spans="1:6" hidden="1" x14ac:dyDescent="0.25">
      <c r="A72" s="90"/>
      <c r="B72" s="156"/>
      <c r="C72" s="140"/>
      <c r="D72" s="141"/>
      <c r="E72" s="142"/>
      <c r="F72" s="142"/>
    </row>
    <row r="73" spans="1:6" hidden="1" x14ac:dyDescent="0.25">
      <c r="A73" s="90"/>
      <c r="B73" s="156"/>
      <c r="C73" s="140"/>
      <c r="D73" s="141"/>
      <c r="E73" s="142"/>
      <c r="F73" s="142"/>
    </row>
    <row r="74" spans="1:6" hidden="1" x14ac:dyDescent="0.25">
      <c r="A74" s="90"/>
      <c r="B74" s="156"/>
      <c r="C74" s="140"/>
      <c r="D74" s="141"/>
      <c r="E74" s="142"/>
      <c r="F74" s="142"/>
    </row>
    <row r="75" spans="1:6" hidden="1" x14ac:dyDescent="0.25">
      <c r="A75" s="170"/>
      <c r="B75" s="156"/>
      <c r="C75" s="157"/>
      <c r="D75" s="142"/>
      <c r="E75" s="142"/>
      <c r="F75" s="142"/>
    </row>
    <row r="76" spans="1:6" hidden="1" x14ac:dyDescent="0.25">
      <c r="A76" s="90"/>
      <c r="B76" s="156"/>
      <c r="C76" s="140"/>
      <c r="D76" s="141"/>
      <c r="E76" s="142"/>
      <c r="F76" s="142"/>
    </row>
    <row r="77" spans="1:6" hidden="1" x14ac:dyDescent="0.25">
      <c r="A77" s="90"/>
      <c r="B77" s="156"/>
      <c r="C77" s="140"/>
      <c r="D77" s="141"/>
      <c r="E77" s="142"/>
      <c r="F77" s="142"/>
    </row>
    <row r="78" spans="1:6" hidden="1" x14ac:dyDescent="0.25">
      <c r="A78" s="169"/>
      <c r="B78" s="156"/>
      <c r="C78" s="157"/>
      <c r="D78" s="142"/>
      <c r="E78" s="142"/>
      <c r="F78" s="142"/>
    </row>
    <row r="79" spans="1:6" hidden="1" x14ac:dyDescent="0.25">
      <c r="A79" s="90"/>
      <c r="B79" s="156"/>
      <c r="C79" s="140"/>
      <c r="D79" s="141"/>
      <c r="E79" s="142"/>
      <c r="F79" s="142"/>
    </row>
    <row r="80" spans="1:6" hidden="1" x14ac:dyDescent="0.25">
      <c r="A80" s="90"/>
      <c r="B80" s="156"/>
      <c r="C80" s="140"/>
      <c r="D80" s="141"/>
      <c r="E80" s="142"/>
      <c r="F80" s="142"/>
    </row>
    <row r="81" spans="1:6" hidden="1" x14ac:dyDescent="0.25">
      <c r="A81" s="169"/>
      <c r="B81" s="156"/>
      <c r="C81" s="157"/>
      <c r="D81" s="142"/>
      <c r="E81" s="142"/>
      <c r="F81" s="142"/>
    </row>
    <row r="82" spans="1:6" hidden="1" x14ac:dyDescent="0.25">
      <c r="A82" s="90"/>
      <c r="B82" s="156"/>
      <c r="C82" s="140"/>
      <c r="D82" s="141"/>
      <c r="E82" s="142"/>
      <c r="F82" s="142"/>
    </row>
    <row r="83" spans="1:6" hidden="1" x14ac:dyDescent="0.25">
      <c r="A83" s="90"/>
      <c r="B83" s="156"/>
      <c r="C83" s="140"/>
      <c r="D83" s="141"/>
      <c r="E83" s="142"/>
      <c r="F83" s="142"/>
    </row>
    <row r="84" spans="1:6" hidden="1" x14ac:dyDescent="0.25">
      <c r="A84" s="90"/>
      <c r="B84" s="156"/>
      <c r="C84" s="140"/>
      <c r="D84" s="141"/>
      <c r="E84" s="142"/>
      <c r="F84" s="142"/>
    </row>
    <row r="85" spans="1:6" hidden="1" x14ac:dyDescent="0.25">
      <c r="A85" s="172"/>
      <c r="B85" s="156"/>
      <c r="C85" s="140"/>
      <c r="D85" s="141"/>
      <c r="E85" s="142"/>
      <c r="F85" s="142"/>
    </row>
    <row r="86" spans="1:6" hidden="1" x14ac:dyDescent="0.25">
      <c r="A86" s="155"/>
      <c r="B86" s="156"/>
      <c r="C86" s="140"/>
      <c r="D86" s="141"/>
      <c r="E86" s="142"/>
      <c r="F86" s="142"/>
    </row>
    <row r="87" spans="1:6" hidden="1" x14ac:dyDescent="0.25">
      <c r="A87" s="155"/>
      <c r="B87" s="156"/>
      <c r="C87" s="140"/>
      <c r="D87" s="141"/>
      <c r="E87" s="142"/>
      <c r="F87" s="142"/>
    </row>
    <row r="88" spans="1:6" hidden="1" x14ac:dyDescent="0.25">
      <c r="A88" s="90"/>
      <c r="B88" s="156"/>
      <c r="C88" s="157"/>
      <c r="D88" s="142"/>
      <c r="E88" s="142"/>
      <c r="F88" s="142"/>
    </row>
    <row r="89" spans="1:6" hidden="1" x14ac:dyDescent="0.25">
      <c r="A89" s="90"/>
      <c r="B89" s="156"/>
      <c r="C89" s="140"/>
      <c r="D89" s="141"/>
      <c r="E89" s="142"/>
      <c r="F89" s="142"/>
    </row>
    <row r="90" spans="1:6" hidden="1" x14ac:dyDescent="0.25">
      <c r="A90" s="90"/>
      <c r="B90" s="156"/>
      <c r="C90" s="140"/>
      <c r="D90" s="141"/>
      <c r="E90" s="142"/>
      <c r="F90" s="142"/>
    </row>
    <row r="91" spans="1:6" hidden="1" x14ac:dyDescent="0.25">
      <c r="A91" s="90"/>
      <c r="B91" s="156"/>
      <c r="C91" s="157"/>
      <c r="D91" s="142"/>
      <c r="E91" s="142"/>
      <c r="F91" s="142"/>
    </row>
    <row r="92" spans="1:6" hidden="1" x14ac:dyDescent="0.25">
      <c r="A92" s="90"/>
      <c r="B92" s="156"/>
      <c r="C92" s="157"/>
      <c r="D92" s="142"/>
      <c r="E92" s="142"/>
      <c r="F92" s="142"/>
    </row>
    <row r="93" spans="1:6" hidden="1" x14ac:dyDescent="0.25">
      <c r="A93" s="170"/>
      <c r="B93" s="156"/>
      <c r="C93" s="157"/>
      <c r="D93" s="142"/>
      <c r="E93" s="142"/>
      <c r="F93" s="142"/>
    </row>
    <row r="94" spans="1:6" hidden="1" x14ac:dyDescent="0.25">
      <c r="A94" s="90"/>
      <c r="B94" s="156"/>
      <c r="C94" s="140"/>
      <c r="D94" s="141"/>
      <c r="E94" s="142"/>
      <c r="F94" s="142"/>
    </row>
    <row r="95" spans="1:6" hidden="1" x14ac:dyDescent="0.25">
      <c r="A95" s="90"/>
      <c r="B95" s="156"/>
      <c r="C95" s="140"/>
      <c r="D95" s="141"/>
      <c r="E95" s="142"/>
      <c r="F95" s="142"/>
    </row>
    <row r="96" spans="1:6" hidden="1" x14ac:dyDescent="0.25">
      <c r="A96" s="90"/>
      <c r="B96" s="156"/>
      <c r="C96" s="140"/>
      <c r="D96" s="141"/>
      <c r="E96" s="142"/>
      <c r="F96" s="142"/>
    </row>
    <row r="97" spans="1:6" hidden="1" x14ac:dyDescent="0.25">
      <c r="A97" s="172"/>
      <c r="B97" s="156"/>
      <c r="C97" s="157"/>
      <c r="D97" s="142"/>
      <c r="E97" s="142"/>
      <c r="F97" s="142"/>
    </row>
    <row r="98" spans="1:6" hidden="1" x14ac:dyDescent="0.25">
      <c r="A98" s="155"/>
      <c r="B98" s="156"/>
      <c r="C98" s="140"/>
      <c r="D98" s="141"/>
      <c r="E98" s="142"/>
      <c r="F98" s="142"/>
    </row>
    <row r="99" spans="1:6" hidden="1" x14ac:dyDescent="0.25">
      <c r="A99" s="155"/>
      <c r="B99" s="156"/>
      <c r="C99" s="140"/>
      <c r="D99" s="141"/>
      <c r="E99" s="142"/>
      <c r="F99" s="142"/>
    </row>
    <row r="100" spans="1:6" hidden="1" x14ac:dyDescent="0.25">
      <c r="A100" s="173"/>
      <c r="B100" s="156"/>
      <c r="C100" s="140"/>
      <c r="D100" s="141"/>
      <c r="E100" s="142"/>
      <c r="F100" s="142"/>
    </row>
    <row r="101" spans="1:6" hidden="1" x14ac:dyDescent="0.25">
      <c r="A101" s="90"/>
      <c r="B101" s="156"/>
      <c r="C101" s="140"/>
      <c r="D101" s="141"/>
      <c r="E101" s="142"/>
      <c r="F101" s="142"/>
    </row>
    <row r="102" spans="1:6" hidden="1" x14ac:dyDescent="0.25">
      <c r="A102" s="90"/>
      <c r="B102" s="156"/>
      <c r="C102" s="140"/>
      <c r="D102" s="141"/>
      <c r="E102" s="142"/>
      <c r="F102" s="142"/>
    </row>
    <row r="103" spans="1:6" hidden="1" x14ac:dyDescent="0.25">
      <c r="A103" s="90"/>
      <c r="B103" s="156"/>
      <c r="C103" s="140"/>
      <c r="D103" s="141"/>
      <c r="E103" s="142"/>
      <c r="F103" s="142"/>
    </row>
    <row r="104" spans="1:6" hidden="1" x14ac:dyDescent="0.25">
      <c r="A104" s="173"/>
      <c r="B104" s="156"/>
      <c r="C104" s="157"/>
      <c r="D104" s="142"/>
      <c r="E104" s="142"/>
      <c r="F104" s="142"/>
    </row>
    <row r="105" spans="1:6" hidden="1" x14ac:dyDescent="0.25">
      <c r="A105" s="170"/>
      <c r="B105" s="156"/>
      <c r="C105" s="157"/>
      <c r="D105" s="142"/>
      <c r="E105" s="142"/>
      <c r="F105" s="142"/>
    </row>
    <row r="106" spans="1:6" hidden="1" x14ac:dyDescent="0.25">
      <c r="A106" s="90"/>
      <c r="B106" s="156"/>
      <c r="C106" s="157"/>
      <c r="D106" s="142"/>
      <c r="E106" s="142"/>
      <c r="F106" s="142"/>
    </row>
    <row r="107" spans="1:6" hidden="1" x14ac:dyDescent="0.25">
      <c r="A107" s="90"/>
      <c r="B107" s="156"/>
      <c r="C107" s="157"/>
      <c r="D107" s="142"/>
      <c r="E107" s="142"/>
      <c r="F107" s="142"/>
    </row>
    <row r="108" spans="1:6" hidden="1" x14ac:dyDescent="0.25">
      <c r="A108" s="173"/>
      <c r="B108" s="156"/>
      <c r="C108" s="157"/>
      <c r="D108" s="142"/>
      <c r="E108" s="142"/>
      <c r="F108" s="142"/>
    </row>
    <row r="109" spans="1:6" hidden="1" x14ac:dyDescent="0.25">
      <c r="A109" s="90"/>
      <c r="B109" s="156"/>
      <c r="C109" s="157"/>
      <c r="D109" s="142"/>
      <c r="E109" s="142"/>
      <c r="F109" s="142"/>
    </row>
    <row r="110" spans="1:6" hidden="1" x14ac:dyDescent="0.25">
      <c r="A110" s="90"/>
      <c r="B110" s="156"/>
      <c r="C110" s="157"/>
      <c r="D110" s="142"/>
      <c r="E110" s="142"/>
      <c r="F110" s="142"/>
    </row>
    <row r="111" spans="1:6" hidden="1" x14ac:dyDescent="0.25">
      <c r="A111" s="90"/>
      <c r="B111" s="156"/>
      <c r="C111" s="157"/>
      <c r="D111" s="142"/>
      <c r="E111" s="142"/>
      <c r="F111" s="142"/>
    </row>
    <row r="112" spans="1:6" hidden="1" x14ac:dyDescent="0.25">
      <c r="A112" s="90"/>
      <c r="B112" s="156"/>
      <c r="C112" s="157"/>
      <c r="D112" s="142"/>
      <c r="E112" s="142"/>
      <c r="F112" s="142"/>
    </row>
    <row r="113" spans="1:6" hidden="1" x14ac:dyDescent="0.25">
      <c r="A113" s="155"/>
      <c r="B113" s="156"/>
      <c r="C113" s="157"/>
      <c r="D113" s="142"/>
      <c r="E113" s="142"/>
      <c r="F113" s="142"/>
    </row>
    <row r="114" spans="1:6" hidden="1" x14ac:dyDescent="0.25">
      <c r="A114" s="155"/>
      <c r="B114" s="156"/>
      <c r="C114" s="157"/>
      <c r="D114" s="142"/>
      <c r="E114" s="142"/>
      <c r="F114" s="142"/>
    </row>
    <row r="115" spans="1:6" hidden="1" x14ac:dyDescent="0.25">
      <c r="A115" s="155"/>
      <c r="B115" s="156"/>
      <c r="C115" s="157"/>
      <c r="D115" s="142"/>
      <c r="E115" s="142"/>
      <c r="F115" s="142"/>
    </row>
    <row r="116" spans="1:6" hidden="1" x14ac:dyDescent="0.25">
      <c r="A116" s="155"/>
      <c r="B116" s="156"/>
      <c r="C116" s="157"/>
      <c r="D116" s="142"/>
      <c r="E116" s="142"/>
      <c r="F116" s="142"/>
    </row>
    <row r="117" spans="1:6" hidden="1" x14ac:dyDescent="0.25">
      <c r="A117" s="90"/>
      <c r="B117" s="156"/>
      <c r="C117" s="140"/>
      <c r="D117" s="141"/>
      <c r="E117" s="142"/>
      <c r="F117" s="142"/>
    </row>
    <row r="118" spans="1:6" hidden="1" x14ac:dyDescent="0.25">
      <c r="A118" s="90"/>
      <c r="B118" s="156"/>
      <c r="C118" s="140"/>
      <c r="D118" s="141"/>
      <c r="E118" s="142"/>
      <c r="F118" s="142"/>
    </row>
    <row r="119" spans="1:6" hidden="1" x14ac:dyDescent="0.25">
      <c r="A119" s="90"/>
      <c r="B119" s="156"/>
      <c r="C119" s="140"/>
      <c r="D119" s="141"/>
      <c r="E119" s="142"/>
      <c r="F119" s="142"/>
    </row>
    <row r="120" spans="1:6" hidden="1" x14ac:dyDescent="0.25">
      <c r="A120" s="90"/>
      <c r="B120" s="156"/>
      <c r="C120" s="140"/>
      <c r="D120" s="141"/>
      <c r="E120" s="142"/>
      <c r="F120" s="142"/>
    </row>
    <row r="121" spans="1:6" hidden="1" x14ac:dyDescent="0.25">
      <c r="A121" s="90"/>
      <c r="B121" s="156"/>
      <c r="C121" s="140"/>
      <c r="D121" s="141"/>
      <c r="E121" s="142"/>
      <c r="F121" s="142"/>
    </row>
    <row r="122" spans="1:6" hidden="1" x14ac:dyDescent="0.25">
      <c r="A122" s="90"/>
      <c r="B122" s="156"/>
      <c r="C122" s="157"/>
      <c r="D122" s="142"/>
      <c r="E122" s="142"/>
      <c r="F122" s="142"/>
    </row>
    <row r="123" spans="1:6" hidden="1" x14ac:dyDescent="0.25">
      <c r="A123" s="90"/>
      <c r="B123" s="156"/>
      <c r="C123" s="157"/>
      <c r="D123" s="142"/>
      <c r="E123" s="142"/>
      <c r="F123" s="142"/>
    </row>
    <row r="124" spans="1:6" hidden="1" x14ac:dyDescent="0.25">
      <c r="A124" s="90"/>
      <c r="B124" s="156"/>
      <c r="C124" s="157"/>
      <c r="D124" s="142"/>
      <c r="E124" s="142"/>
      <c r="F124" s="142"/>
    </row>
    <row r="125" spans="1:6" hidden="1" x14ac:dyDescent="0.25">
      <c r="A125" s="90"/>
      <c r="B125" s="156"/>
      <c r="C125" s="140"/>
      <c r="D125" s="141"/>
      <c r="E125" s="142"/>
      <c r="F125" s="142"/>
    </row>
    <row r="126" spans="1:6" hidden="1" x14ac:dyDescent="0.25">
      <c r="A126" s="90"/>
      <c r="B126" s="156"/>
      <c r="C126" s="140"/>
      <c r="D126" s="141"/>
      <c r="E126" s="142"/>
      <c r="F126" s="142"/>
    </row>
    <row r="127" spans="1:6" hidden="1" x14ac:dyDescent="0.25">
      <c r="A127" s="90"/>
      <c r="B127" s="156"/>
      <c r="C127" s="140"/>
      <c r="D127" s="141"/>
      <c r="E127" s="142"/>
      <c r="F127" s="142"/>
    </row>
    <row r="128" spans="1:6" hidden="1" x14ac:dyDescent="0.25">
      <c r="A128" s="90"/>
      <c r="B128" s="156"/>
      <c r="C128" s="140"/>
      <c r="D128" s="141"/>
      <c r="E128" s="142"/>
      <c r="F128" s="142"/>
    </row>
    <row r="129" spans="1:7" hidden="1" x14ac:dyDescent="0.25">
      <c r="A129" s="90"/>
      <c r="B129" s="156"/>
      <c r="C129" s="140"/>
      <c r="D129" s="141"/>
      <c r="E129" s="142"/>
      <c r="F129" s="142"/>
    </row>
    <row r="130" spans="1:7" ht="78.75" hidden="1" x14ac:dyDescent="0.25">
      <c r="A130" s="163" t="s">
        <v>197</v>
      </c>
      <c r="B130" s="143" t="s">
        <v>200</v>
      </c>
      <c r="C130" s="144" t="s">
        <v>199</v>
      </c>
      <c r="D130" s="145"/>
      <c r="E130" s="146"/>
      <c r="F130" s="146"/>
    </row>
    <row r="131" spans="1:7" hidden="1" x14ac:dyDescent="0.25">
      <c r="A131" s="127"/>
      <c r="B131" s="174"/>
      <c r="C131" s="159"/>
      <c r="D131" s="151"/>
      <c r="E131" s="154"/>
      <c r="F131" s="154"/>
    </row>
    <row r="132" spans="1:7" ht="53.25" customHeight="1" x14ac:dyDescent="0.25">
      <c r="A132" s="127" t="s">
        <v>201</v>
      </c>
      <c r="B132" s="128"/>
      <c r="C132" s="129"/>
      <c r="D132" s="130">
        <f>D133+D139+D148</f>
        <v>0</v>
      </c>
      <c r="E132" s="130">
        <f>E133+E139+E148</f>
        <v>0</v>
      </c>
      <c r="F132" s="130">
        <f>F133+F139+F148</f>
        <v>0</v>
      </c>
    </row>
    <row r="133" spans="1:7" s="121" customFormat="1" ht="66" hidden="1" customHeight="1" x14ac:dyDescent="0.25">
      <c r="A133" s="175" t="s">
        <v>202</v>
      </c>
      <c r="B133" s="176" t="s">
        <v>203</v>
      </c>
      <c r="C133" s="177" t="s">
        <v>163</v>
      </c>
      <c r="D133" s="178">
        <f t="shared" ref="D133:E137" si="0">D134</f>
        <v>0</v>
      </c>
      <c r="E133" s="178">
        <f t="shared" si="0"/>
        <v>0</v>
      </c>
      <c r="F133" s="196"/>
    </row>
    <row r="134" spans="1:7" s="121" customFormat="1" ht="53.25" hidden="1" customHeight="1" x14ac:dyDescent="0.25">
      <c r="A134" s="179" t="s">
        <v>204</v>
      </c>
      <c r="B134" s="180" t="s">
        <v>205</v>
      </c>
      <c r="C134" s="91" t="s">
        <v>163</v>
      </c>
      <c r="D134" s="181">
        <f t="shared" si="0"/>
        <v>0</v>
      </c>
      <c r="E134" s="181">
        <f t="shared" si="0"/>
        <v>0</v>
      </c>
      <c r="F134" s="193"/>
    </row>
    <row r="135" spans="1:7" s="121" customFormat="1" ht="52.5" hidden="1" customHeight="1" x14ac:dyDescent="0.25">
      <c r="A135" s="20" t="s">
        <v>206</v>
      </c>
      <c r="B135" s="180" t="s">
        <v>207</v>
      </c>
      <c r="C135" s="91" t="s">
        <v>163</v>
      </c>
      <c r="D135" s="181">
        <f t="shared" si="0"/>
        <v>0</v>
      </c>
      <c r="E135" s="181">
        <f t="shared" si="0"/>
        <v>0</v>
      </c>
      <c r="F135" s="193"/>
    </row>
    <row r="136" spans="1:7" ht="19.5" hidden="1" customHeight="1" x14ac:dyDescent="0.25">
      <c r="A136" s="20" t="s">
        <v>208</v>
      </c>
      <c r="B136" s="182" t="s">
        <v>209</v>
      </c>
      <c r="C136" s="183" t="s">
        <v>163</v>
      </c>
      <c r="D136" s="184">
        <f t="shared" si="0"/>
        <v>0</v>
      </c>
      <c r="E136" s="184">
        <f t="shared" si="0"/>
        <v>0</v>
      </c>
      <c r="F136" s="192"/>
    </row>
    <row r="137" spans="1:7" ht="40.5" hidden="1" customHeight="1" x14ac:dyDescent="0.25">
      <c r="A137" s="90" t="s">
        <v>32</v>
      </c>
      <c r="B137" s="139" t="s">
        <v>209</v>
      </c>
      <c r="C137" s="140">
        <v>200</v>
      </c>
      <c r="D137" s="141">
        <f t="shared" si="0"/>
        <v>0</v>
      </c>
      <c r="E137" s="141">
        <f t="shared" si="0"/>
        <v>0</v>
      </c>
      <c r="F137" s="192"/>
    </row>
    <row r="138" spans="1:7" ht="36.75" hidden="1" customHeight="1" x14ac:dyDescent="0.25">
      <c r="A138" s="90" t="s">
        <v>31</v>
      </c>
      <c r="B138" s="139" t="s">
        <v>209</v>
      </c>
      <c r="C138" s="140">
        <v>240</v>
      </c>
      <c r="D138" s="141"/>
      <c r="E138" s="141"/>
      <c r="F138" s="192"/>
    </row>
    <row r="139" spans="1:7" ht="51" hidden="1" customHeight="1" x14ac:dyDescent="0.25">
      <c r="A139" s="185" t="s">
        <v>210</v>
      </c>
      <c r="B139" s="186" t="s">
        <v>211</v>
      </c>
      <c r="C139" s="187" t="s">
        <v>163</v>
      </c>
      <c r="D139" s="188">
        <f>D140+D144</f>
        <v>0</v>
      </c>
      <c r="E139" s="188">
        <f>E140+E144</f>
        <v>0</v>
      </c>
      <c r="F139" s="194"/>
      <c r="G139" s="26"/>
    </row>
    <row r="140" spans="1:7" ht="20.100000000000001" hidden="1" customHeight="1" x14ac:dyDescent="0.25">
      <c r="A140" s="31" t="s">
        <v>212</v>
      </c>
      <c r="B140" s="49" t="s">
        <v>213</v>
      </c>
      <c r="C140" s="30" t="s">
        <v>163</v>
      </c>
      <c r="D140" s="60">
        <f t="shared" ref="D140:E142" si="1">D141</f>
        <v>0</v>
      </c>
      <c r="E140" s="60">
        <f t="shared" si="1"/>
        <v>0</v>
      </c>
      <c r="F140" s="194"/>
      <c r="G140" s="26"/>
    </row>
    <row r="141" spans="1:7" ht="20.100000000000001" hidden="1" customHeight="1" x14ac:dyDescent="0.25">
      <c r="A141" s="31" t="s">
        <v>214</v>
      </c>
      <c r="B141" s="49" t="s">
        <v>215</v>
      </c>
      <c r="C141" s="30" t="s">
        <v>163</v>
      </c>
      <c r="D141" s="60">
        <f t="shared" si="1"/>
        <v>0</v>
      </c>
      <c r="E141" s="60">
        <f t="shared" si="1"/>
        <v>0</v>
      </c>
      <c r="F141" s="194"/>
      <c r="G141" s="26"/>
    </row>
    <row r="142" spans="1:7" ht="35.1" hidden="1" customHeight="1" x14ac:dyDescent="0.25">
      <c r="A142" s="31" t="s">
        <v>32</v>
      </c>
      <c r="B142" s="49" t="s">
        <v>215</v>
      </c>
      <c r="C142" s="30" t="s">
        <v>149</v>
      </c>
      <c r="D142" s="60">
        <f t="shared" si="1"/>
        <v>0</v>
      </c>
      <c r="E142" s="60">
        <f t="shared" si="1"/>
        <v>0</v>
      </c>
      <c r="F142" s="194"/>
      <c r="G142" s="26"/>
    </row>
    <row r="143" spans="1:7" ht="35.1" hidden="1" customHeight="1" x14ac:dyDescent="0.25">
      <c r="A143" s="31" t="s">
        <v>31</v>
      </c>
      <c r="B143" s="49" t="s">
        <v>215</v>
      </c>
      <c r="C143" s="30" t="s">
        <v>148</v>
      </c>
      <c r="D143" s="60"/>
      <c r="E143" s="60"/>
      <c r="F143" s="194"/>
      <c r="G143" s="26"/>
    </row>
    <row r="144" spans="1:7" ht="35.1" hidden="1" customHeight="1" x14ac:dyDescent="0.25">
      <c r="A144" s="31" t="s">
        <v>216</v>
      </c>
      <c r="B144" s="49" t="s">
        <v>217</v>
      </c>
      <c r="C144" s="30" t="s">
        <v>163</v>
      </c>
      <c r="D144" s="60">
        <f t="shared" ref="D144:E146" si="2">D145</f>
        <v>0</v>
      </c>
      <c r="E144" s="60">
        <f t="shared" si="2"/>
        <v>0</v>
      </c>
      <c r="F144" s="194"/>
      <c r="G144" s="26"/>
    </row>
    <row r="145" spans="1:7" ht="20.100000000000001" hidden="1" customHeight="1" x14ac:dyDescent="0.25">
      <c r="A145" s="31" t="s">
        <v>214</v>
      </c>
      <c r="B145" s="49" t="s">
        <v>218</v>
      </c>
      <c r="C145" s="30" t="s">
        <v>163</v>
      </c>
      <c r="D145" s="60">
        <f t="shared" si="2"/>
        <v>0</v>
      </c>
      <c r="E145" s="60">
        <f t="shared" si="2"/>
        <v>0</v>
      </c>
      <c r="F145" s="194"/>
      <c r="G145" s="26"/>
    </row>
    <row r="146" spans="1:7" ht="35.1" hidden="1" customHeight="1" x14ac:dyDescent="0.25">
      <c r="A146" s="31" t="s">
        <v>32</v>
      </c>
      <c r="B146" s="49" t="s">
        <v>218</v>
      </c>
      <c r="C146" s="30" t="s">
        <v>149</v>
      </c>
      <c r="D146" s="60">
        <f t="shared" si="2"/>
        <v>0</v>
      </c>
      <c r="E146" s="60">
        <f t="shared" si="2"/>
        <v>0</v>
      </c>
      <c r="F146" s="194"/>
      <c r="G146" s="26"/>
    </row>
    <row r="147" spans="1:7" ht="35.1" hidden="1" customHeight="1" x14ac:dyDescent="0.25">
      <c r="A147" s="31" t="s">
        <v>31</v>
      </c>
      <c r="B147" s="49" t="s">
        <v>218</v>
      </c>
      <c r="C147" s="30" t="s">
        <v>148</v>
      </c>
      <c r="D147" s="60"/>
      <c r="E147" s="60"/>
      <c r="F147" s="194"/>
      <c r="G147" s="26"/>
    </row>
    <row r="148" spans="1:7" ht="65.099999999999994" hidden="1" customHeight="1" x14ac:dyDescent="0.25">
      <c r="A148" s="185" t="s">
        <v>219</v>
      </c>
      <c r="B148" s="186" t="s">
        <v>220</v>
      </c>
      <c r="C148" s="187" t="s">
        <v>163</v>
      </c>
      <c r="D148" s="188">
        <f>D149</f>
        <v>0</v>
      </c>
      <c r="E148" s="188">
        <f>E149</f>
        <v>0</v>
      </c>
      <c r="F148" s="194"/>
      <c r="G148" s="26"/>
    </row>
    <row r="149" spans="1:7" ht="35.1" hidden="1" customHeight="1" x14ac:dyDescent="0.25">
      <c r="A149" s="31" t="s">
        <v>221</v>
      </c>
      <c r="B149" s="49" t="s">
        <v>222</v>
      </c>
      <c r="C149" s="30" t="s">
        <v>163</v>
      </c>
      <c r="D149" s="60">
        <f t="shared" ref="D149:E151" si="3">D150</f>
        <v>0</v>
      </c>
      <c r="E149" s="60">
        <f t="shared" si="3"/>
        <v>0</v>
      </c>
      <c r="F149" s="194"/>
      <c r="G149" s="26"/>
    </row>
    <row r="150" spans="1:7" ht="20.100000000000001" hidden="1" customHeight="1" x14ac:dyDescent="0.25">
      <c r="A150" s="31" t="s">
        <v>223</v>
      </c>
      <c r="B150" s="49" t="s">
        <v>224</v>
      </c>
      <c r="C150" s="30" t="s">
        <v>163</v>
      </c>
      <c r="D150" s="60">
        <f t="shared" si="3"/>
        <v>0</v>
      </c>
      <c r="E150" s="60">
        <f t="shared" si="3"/>
        <v>0</v>
      </c>
      <c r="F150" s="194"/>
      <c r="G150" s="26"/>
    </row>
    <row r="151" spans="1:7" ht="35.1" hidden="1" customHeight="1" x14ac:dyDescent="0.25">
      <c r="A151" s="31" t="s">
        <v>32</v>
      </c>
      <c r="B151" s="49" t="s">
        <v>224</v>
      </c>
      <c r="C151" s="30" t="s">
        <v>149</v>
      </c>
      <c r="D151" s="60">
        <f t="shared" si="3"/>
        <v>0</v>
      </c>
      <c r="E151" s="60">
        <f t="shared" si="3"/>
        <v>0</v>
      </c>
      <c r="F151" s="194"/>
      <c r="G151" s="26"/>
    </row>
    <row r="152" spans="1:7" ht="35.1" hidden="1" customHeight="1" x14ac:dyDescent="0.25">
      <c r="A152" s="31" t="s">
        <v>31</v>
      </c>
      <c r="B152" s="49" t="s">
        <v>224</v>
      </c>
      <c r="C152" s="30" t="s">
        <v>148</v>
      </c>
      <c r="D152" s="60"/>
      <c r="E152" s="60"/>
      <c r="F152" s="197"/>
      <c r="G152" s="26"/>
    </row>
    <row r="153" spans="1:7" ht="40.5" customHeight="1" x14ac:dyDescent="0.25">
      <c r="A153" s="127" t="s">
        <v>225</v>
      </c>
      <c r="B153" s="167"/>
      <c r="C153" s="159"/>
      <c r="D153" s="189">
        <f>D165+D154+D180+D175+D198+D159+D210+D214</f>
        <v>4553313.3499999996</v>
      </c>
      <c r="E153" s="189">
        <f t="shared" ref="E153:F153" si="4">E165+E154+E180+E175+E198+E159+E210+E214</f>
        <v>4435447.95</v>
      </c>
      <c r="F153" s="189">
        <f t="shared" si="4"/>
        <v>4283621.6300000008</v>
      </c>
    </row>
    <row r="154" spans="1:7" ht="36.75" customHeight="1" x14ac:dyDescent="0.25">
      <c r="A154" s="31" t="s">
        <v>106</v>
      </c>
      <c r="B154" s="49" t="s">
        <v>105</v>
      </c>
      <c r="C154" s="42" t="s">
        <v>163</v>
      </c>
      <c r="D154" s="59">
        <f t="shared" ref="D154:F157" si="5">D155</f>
        <v>87500</v>
      </c>
      <c r="E154" s="59">
        <f t="shared" si="5"/>
        <v>87500</v>
      </c>
      <c r="F154" s="59">
        <f t="shared" si="5"/>
        <v>87500</v>
      </c>
    </row>
    <row r="155" spans="1:7" ht="20.25" customHeight="1" x14ac:dyDescent="0.25">
      <c r="A155" s="31" t="s">
        <v>107</v>
      </c>
      <c r="B155" s="49" t="s">
        <v>108</v>
      </c>
      <c r="C155" s="42" t="s">
        <v>163</v>
      </c>
      <c r="D155" s="59">
        <f t="shared" si="5"/>
        <v>87500</v>
      </c>
      <c r="E155" s="59">
        <f t="shared" si="5"/>
        <v>87500</v>
      </c>
      <c r="F155" s="59">
        <f t="shared" si="5"/>
        <v>87500</v>
      </c>
    </row>
    <row r="156" spans="1:7" ht="35.25" customHeight="1" x14ac:dyDescent="0.25">
      <c r="A156" s="31" t="s">
        <v>22</v>
      </c>
      <c r="B156" s="49" t="s">
        <v>111</v>
      </c>
      <c r="C156" s="42" t="s">
        <v>163</v>
      </c>
      <c r="D156" s="59">
        <f t="shared" si="5"/>
        <v>87500</v>
      </c>
      <c r="E156" s="59">
        <f t="shared" si="5"/>
        <v>87500</v>
      </c>
      <c r="F156" s="59">
        <f t="shared" si="5"/>
        <v>87500</v>
      </c>
    </row>
    <row r="157" spans="1:7" ht="36.75" customHeight="1" x14ac:dyDescent="0.25">
      <c r="A157" s="31" t="s">
        <v>32</v>
      </c>
      <c r="B157" s="49" t="s">
        <v>111</v>
      </c>
      <c r="C157" s="42">
        <v>200</v>
      </c>
      <c r="D157" s="59">
        <f t="shared" si="5"/>
        <v>87500</v>
      </c>
      <c r="E157" s="59">
        <f t="shared" si="5"/>
        <v>87500</v>
      </c>
      <c r="F157" s="59">
        <f t="shared" si="5"/>
        <v>87500</v>
      </c>
    </row>
    <row r="158" spans="1:7" ht="36" customHeight="1" x14ac:dyDescent="0.25">
      <c r="A158" s="31" t="s">
        <v>31</v>
      </c>
      <c r="B158" s="49" t="s">
        <v>111</v>
      </c>
      <c r="C158" s="42">
        <v>240</v>
      </c>
      <c r="D158" s="59">
        <f>'Приложение № 5'!G30</f>
        <v>87500</v>
      </c>
      <c r="E158" s="59">
        <f>'Приложение № 5'!H30</f>
        <v>87500</v>
      </c>
      <c r="F158" s="59">
        <f>'Приложение № 5'!I30</f>
        <v>87500</v>
      </c>
    </row>
    <row r="159" spans="1:7" ht="28.5" customHeight="1" x14ac:dyDescent="0.25">
      <c r="A159" s="20" t="s">
        <v>110</v>
      </c>
      <c r="B159" s="49" t="s">
        <v>109</v>
      </c>
      <c r="C159" s="42" t="s">
        <v>163</v>
      </c>
      <c r="D159" s="59">
        <f>D160</f>
        <v>190050.7</v>
      </c>
      <c r="E159" s="59">
        <f t="shared" ref="E159:F159" si="6">E160</f>
        <v>196846.58</v>
      </c>
      <c r="F159" s="59">
        <f t="shared" si="6"/>
        <v>139400.97</v>
      </c>
    </row>
    <row r="160" spans="1:7" ht="36.75" customHeight="1" x14ac:dyDescent="0.25">
      <c r="A160" s="20" t="s">
        <v>79</v>
      </c>
      <c r="B160" s="49" t="s">
        <v>112</v>
      </c>
      <c r="C160" s="30" t="s">
        <v>163</v>
      </c>
      <c r="D160" s="60">
        <f>D161+D163</f>
        <v>190050.7</v>
      </c>
      <c r="E160" s="60">
        <f t="shared" ref="E160:F160" si="7">E161+E163</f>
        <v>196846.58</v>
      </c>
      <c r="F160" s="60">
        <f t="shared" si="7"/>
        <v>139400.97</v>
      </c>
    </row>
    <row r="161" spans="1:6" ht="78.75" x14ac:dyDescent="0.25">
      <c r="A161" s="31" t="s">
        <v>13</v>
      </c>
      <c r="B161" s="49" t="s">
        <v>112</v>
      </c>
      <c r="C161" s="30">
        <v>100</v>
      </c>
      <c r="D161" s="60">
        <f>D162</f>
        <v>169448.73</v>
      </c>
      <c r="E161" s="60">
        <f t="shared" ref="E161:F161" si="8">E162</f>
        <v>185919.15</v>
      </c>
      <c r="F161" s="60">
        <f t="shared" si="8"/>
        <v>120918.9</v>
      </c>
    </row>
    <row r="162" spans="1:6" ht="31.5" x14ac:dyDescent="0.25">
      <c r="A162" s="31" t="s">
        <v>14</v>
      </c>
      <c r="B162" s="49" t="s">
        <v>112</v>
      </c>
      <c r="C162" s="30">
        <v>120</v>
      </c>
      <c r="D162" s="59">
        <f>'Приложение № 5'!G65</f>
        <v>169448.73</v>
      </c>
      <c r="E162" s="59">
        <f>'Приложение № 5'!H65</f>
        <v>185919.15</v>
      </c>
      <c r="F162" s="59">
        <f>'Приложение № 5'!I65</f>
        <v>120918.9</v>
      </c>
    </row>
    <row r="163" spans="1:6" ht="35.25" customHeight="1" x14ac:dyDescent="0.25">
      <c r="A163" s="31" t="s">
        <v>32</v>
      </c>
      <c r="B163" s="49" t="s">
        <v>112</v>
      </c>
      <c r="C163" s="42">
        <v>200</v>
      </c>
      <c r="D163" s="59">
        <f>D164</f>
        <v>20601.97</v>
      </c>
      <c r="E163" s="59">
        <f t="shared" ref="E163:F163" si="9">E164</f>
        <v>10927.43</v>
      </c>
      <c r="F163" s="59">
        <f t="shared" si="9"/>
        <v>18482.07</v>
      </c>
    </row>
    <row r="164" spans="1:6" ht="38.25" customHeight="1" x14ac:dyDescent="0.25">
      <c r="A164" s="31" t="s">
        <v>31</v>
      </c>
      <c r="B164" s="49" t="s">
        <v>112</v>
      </c>
      <c r="C164" s="42">
        <v>240</v>
      </c>
      <c r="D164" s="60">
        <f>'Приложение № 5'!G67</f>
        <v>20601.97</v>
      </c>
      <c r="E164" s="60">
        <f>'Приложение № 5'!H67</f>
        <v>10927.43</v>
      </c>
      <c r="F164" s="60">
        <f>'Приложение № 5'!I67</f>
        <v>18482.07</v>
      </c>
    </row>
    <row r="165" spans="1:6" ht="37.5" customHeight="1" x14ac:dyDescent="0.25">
      <c r="A165" s="67" t="s">
        <v>165</v>
      </c>
      <c r="B165" s="70" t="s">
        <v>113</v>
      </c>
      <c r="C165" s="114" t="s">
        <v>163</v>
      </c>
      <c r="D165" s="71">
        <f>D166</f>
        <v>897741.76</v>
      </c>
      <c r="E165" s="71">
        <f t="shared" ref="E165:F168" si="10">E166</f>
        <v>934276.14</v>
      </c>
      <c r="F165" s="71">
        <f t="shared" si="10"/>
        <v>934276.14</v>
      </c>
    </row>
    <row r="166" spans="1:6" ht="23.25" customHeight="1" x14ac:dyDescent="0.25">
      <c r="A166" s="20" t="s">
        <v>63</v>
      </c>
      <c r="B166" s="49" t="s">
        <v>114</v>
      </c>
      <c r="C166" s="42" t="s">
        <v>163</v>
      </c>
      <c r="D166" s="59">
        <f>D167</f>
        <v>897741.76</v>
      </c>
      <c r="E166" s="59">
        <f t="shared" si="10"/>
        <v>934276.14</v>
      </c>
      <c r="F166" s="59">
        <f t="shared" si="10"/>
        <v>934276.14</v>
      </c>
    </row>
    <row r="167" spans="1:6" ht="38.25" customHeight="1" x14ac:dyDescent="0.25">
      <c r="A167" s="31" t="s">
        <v>59</v>
      </c>
      <c r="B167" s="49" t="s">
        <v>115</v>
      </c>
      <c r="C167" s="42" t="s">
        <v>163</v>
      </c>
      <c r="D167" s="59">
        <f>D168</f>
        <v>897741.76</v>
      </c>
      <c r="E167" s="59">
        <f t="shared" si="10"/>
        <v>934276.14</v>
      </c>
      <c r="F167" s="59">
        <f t="shared" si="10"/>
        <v>934276.14</v>
      </c>
    </row>
    <row r="168" spans="1:6" ht="78.75" x14ac:dyDescent="0.25">
      <c r="A168" s="31" t="s">
        <v>13</v>
      </c>
      <c r="B168" s="49" t="s">
        <v>115</v>
      </c>
      <c r="C168" s="30">
        <v>100</v>
      </c>
      <c r="D168" s="60">
        <f>D169</f>
        <v>897741.76</v>
      </c>
      <c r="E168" s="60">
        <f t="shared" si="10"/>
        <v>934276.14</v>
      </c>
      <c r="F168" s="60">
        <f t="shared" si="10"/>
        <v>934276.14</v>
      </c>
    </row>
    <row r="169" spans="1:6" ht="37.5" customHeight="1" x14ac:dyDescent="0.25">
      <c r="A169" s="31" t="s">
        <v>14</v>
      </c>
      <c r="B169" s="49" t="s">
        <v>115</v>
      </c>
      <c r="C169" s="30">
        <v>120</v>
      </c>
      <c r="D169" s="60">
        <f>'Приложение № 5'!G18</f>
        <v>897741.76</v>
      </c>
      <c r="E169" s="60">
        <f>'Приложение № 5'!H18</f>
        <v>934276.14</v>
      </c>
      <c r="F169" s="60">
        <f>'Приложение № 5'!I18</f>
        <v>934276.14</v>
      </c>
    </row>
    <row r="170" spans="1:6" ht="18" hidden="1" customHeight="1" x14ac:dyDescent="0.25">
      <c r="A170" s="67" t="s">
        <v>116</v>
      </c>
      <c r="B170" s="70" t="s">
        <v>117</v>
      </c>
      <c r="C170" s="69"/>
      <c r="D170" s="72">
        <f>D171</f>
        <v>0</v>
      </c>
      <c r="E170" s="72">
        <f t="shared" ref="E170:E173" si="11">E171</f>
        <v>0</v>
      </c>
      <c r="F170" s="192"/>
    </row>
    <row r="171" spans="1:6" ht="21.75" hidden="1" customHeight="1" x14ac:dyDescent="0.25">
      <c r="A171" s="20" t="s">
        <v>118</v>
      </c>
      <c r="B171" s="49" t="s">
        <v>119</v>
      </c>
      <c r="C171" s="30"/>
      <c r="D171" s="60">
        <f>D172</f>
        <v>0</v>
      </c>
      <c r="E171" s="60">
        <f t="shared" si="11"/>
        <v>0</v>
      </c>
      <c r="F171" s="192"/>
    </row>
    <row r="172" spans="1:6" ht="24" hidden="1" customHeight="1" x14ac:dyDescent="0.25">
      <c r="A172" s="31" t="s">
        <v>120</v>
      </c>
      <c r="B172" s="49" t="s">
        <v>121</v>
      </c>
      <c r="C172" s="30"/>
      <c r="D172" s="60">
        <f>D173</f>
        <v>0</v>
      </c>
      <c r="E172" s="60">
        <f t="shared" si="11"/>
        <v>0</v>
      </c>
      <c r="F172" s="192"/>
    </row>
    <row r="173" spans="1:6" ht="72" hidden="1" customHeight="1" x14ac:dyDescent="0.25">
      <c r="A173" s="31" t="s">
        <v>13</v>
      </c>
      <c r="B173" s="49" t="s">
        <v>121</v>
      </c>
      <c r="C173" s="42">
        <v>100</v>
      </c>
      <c r="D173" s="59">
        <f>D174</f>
        <v>0</v>
      </c>
      <c r="E173" s="59">
        <f t="shared" si="11"/>
        <v>0</v>
      </c>
      <c r="F173" s="192"/>
    </row>
    <row r="174" spans="1:6" ht="34.5" hidden="1" customHeight="1" x14ac:dyDescent="0.25">
      <c r="A174" s="31" t="s">
        <v>14</v>
      </c>
      <c r="B174" s="49" t="s">
        <v>121</v>
      </c>
      <c r="C174" s="30">
        <v>120</v>
      </c>
      <c r="D174" s="60"/>
      <c r="E174" s="60"/>
      <c r="F174" s="192"/>
    </row>
    <row r="175" spans="1:6" ht="24" customHeight="1" x14ac:dyDescent="0.25">
      <c r="A175" s="67" t="s">
        <v>125</v>
      </c>
      <c r="B175" s="70" t="s">
        <v>126</v>
      </c>
      <c r="C175" s="114" t="s">
        <v>163</v>
      </c>
      <c r="D175" s="71">
        <f>D176</f>
        <v>67607</v>
      </c>
      <c r="E175" s="71">
        <f t="shared" ref="E175:F178" si="12">E176</f>
        <v>67607</v>
      </c>
      <c r="F175" s="71">
        <f t="shared" si="12"/>
        <v>67607</v>
      </c>
    </row>
    <row r="176" spans="1:6" ht="25.5" customHeight="1" x14ac:dyDescent="0.25">
      <c r="A176" s="31" t="s">
        <v>127</v>
      </c>
      <c r="B176" s="49" t="s">
        <v>128</v>
      </c>
      <c r="C176" s="42" t="s">
        <v>163</v>
      </c>
      <c r="D176" s="59">
        <f>D177</f>
        <v>67607</v>
      </c>
      <c r="E176" s="59">
        <f t="shared" si="12"/>
        <v>67607</v>
      </c>
      <c r="F176" s="59">
        <f t="shared" si="12"/>
        <v>67607</v>
      </c>
    </row>
    <row r="177" spans="1:6" ht="37.5" customHeight="1" x14ac:dyDescent="0.25">
      <c r="A177" s="31" t="s">
        <v>164</v>
      </c>
      <c r="B177" s="49" t="s">
        <v>249</v>
      </c>
      <c r="C177" s="42" t="s">
        <v>163</v>
      </c>
      <c r="D177" s="59">
        <f>D178</f>
        <v>67607</v>
      </c>
      <c r="E177" s="59">
        <f t="shared" si="12"/>
        <v>67607</v>
      </c>
      <c r="F177" s="59">
        <f t="shared" si="12"/>
        <v>67607</v>
      </c>
    </row>
    <row r="178" spans="1:6" ht="20.25" customHeight="1" x14ac:dyDescent="0.25">
      <c r="A178" s="31" t="s">
        <v>7</v>
      </c>
      <c r="B178" s="49" t="s">
        <v>249</v>
      </c>
      <c r="C178" s="42">
        <v>500</v>
      </c>
      <c r="D178" s="59">
        <f>D179</f>
        <v>67607</v>
      </c>
      <c r="E178" s="59">
        <f t="shared" si="12"/>
        <v>67607</v>
      </c>
      <c r="F178" s="59">
        <f t="shared" si="12"/>
        <v>67607</v>
      </c>
    </row>
    <row r="179" spans="1:6" ht="21.75" customHeight="1" x14ac:dyDescent="0.25">
      <c r="A179" s="31" t="s">
        <v>18</v>
      </c>
      <c r="B179" s="49" t="s">
        <v>249</v>
      </c>
      <c r="C179" s="42">
        <v>540</v>
      </c>
      <c r="D179" s="59">
        <f>'Приложение № 5'!G47</f>
        <v>67607</v>
      </c>
      <c r="E179" s="59">
        <f>'Приложение № 5'!H47</f>
        <v>67607</v>
      </c>
      <c r="F179" s="59">
        <f>'Приложение № 5'!I47</f>
        <v>67607</v>
      </c>
    </row>
    <row r="180" spans="1:6" ht="31.5" x14ac:dyDescent="0.25">
      <c r="A180" s="67" t="s">
        <v>122</v>
      </c>
      <c r="B180" s="70" t="s">
        <v>123</v>
      </c>
      <c r="C180" s="114" t="s">
        <v>163</v>
      </c>
      <c r="D180" s="71">
        <f>D181+D195+D188</f>
        <v>2869963.6799999997</v>
      </c>
      <c r="E180" s="71">
        <f t="shared" ref="E180:F180" si="13">E181+E195+E188</f>
        <v>2937738.56</v>
      </c>
      <c r="F180" s="71">
        <f t="shared" si="13"/>
        <v>2960239.2800000003</v>
      </c>
    </row>
    <row r="181" spans="1:6" ht="31.5" x14ac:dyDescent="0.25">
      <c r="A181" s="31" t="s">
        <v>59</v>
      </c>
      <c r="B181" s="49" t="s">
        <v>124</v>
      </c>
      <c r="C181" s="30" t="s">
        <v>163</v>
      </c>
      <c r="D181" s="60">
        <f>D182+D184+D186</f>
        <v>2354880.6799999997</v>
      </c>
      <c r="E181" s="60">
        <f t="shared" ref="E181:F181" si="14">E182+E184+E186</f>
        <v>2422655.56</v>
      </c>
      <c r="F181" s="60">
        <f t="shared" si="14"/>
        <v>2445156.2800000003</v>
      </c>
    </row>
    <row r="182" spans="1:6" ht="78.75" x14ac:dyDescent="0.25">
      <c r="A182" s="31" t="s">
        <v>13</v>
      </c>
      <c r="B182" s="49" t="s">
        <v>124</v>
      </c>
      <c r="C182" s="30">
        <v>100</v>
      </c>
      <c r="D182" s="60">
        <f>D183</f>
        <v>2018280.68</v>
      </c>
      <c r="E182" s="60">
        <f t="shared" ref="E182:F182" si="15">E183</f>
        <v>2057542.21</v>
      </c>
      <c r="F182" s="60">
        <f t="shared" si="15"/>
        <v>2057556.28</v>
      </c>
    </row>
    <row r="183" spans="1:6" ht="31.5" x14ac:dyDescent="0.25">
      <c r="A183" s="31" t="s">
        <v>14</v>
      </c>
      <c r="B183" s="49" t="s">
        <v>124</v>
      </c>
      <c r="C183" s="30">
        <v>120</v>
      </c>
      <c r="D183" s="60">
        <f>'Приложение № 5'!G34</f>
        <v>2018280.68</v>
      </c>
      <c r="E183" s="60">
        <f>'Приложение № 5'!H34</f>
        <v>2057542.21</v>
      </c>
      <c r="F183" s="60">
        <f>'Приложение № 5'!I34</f>
        <v>2057556.28</v>
      </c>
    </row>
    <row r="184" spans="1:6" ht="36.75" customHeight="1" x14ac:dyDescent="0.25">
      <c r="A184" s="31" t="s">
        <v>32</v>
      </c>
      <c r="B184" s="49" t="s">
        <v>124</v>
      </c>
      <c r="C184" s="30">
        <v>200</v>
      </c>
      <c r="D184" s="60">
        <f>D185</f>
        <v>316600</v>
      </c>
      <c r="E184" s="60">
        <f t="shared" ref="E184:F184" si="16">E185</f>
        <v>345113.35</v>
      </c>
      <c r="F184" s="60">
        <f t="shared" si="16"/>
        <v>367600</v>
      </c>
    </row>
    <row r="185" spans="1:6" ht="33" customHeight="1" x14ac:dyDescent="0.25">
      <c r="A185" s="31" t="s">
        <v>31</v>
      </c>
      <c r="B185" s="49" t="s">
        <v>124</v>
      </c>
      <c r="C185" s="30">
        <v>240</v>
      </c>
      <c r="D185" s="60">
        <f>'Приложение № 5'!G36</f>
        <v>316600</v>
      </c>
      <c r="E185" s="60">
        <f>'Приложение № 5'!H36</f>
        <v>345113.35</v>
      </c>
      <c r="F185" s="60">
        <f>'Приложение № 5'!I36</f>
        <v>367600</v>
      </c>
    </row>
    <row r="186" spans="1:6" ht="21.75" customHeight="1" x14ac:dyDescent="0.25">
      <c r="A186" s="31" t="s">
        <v>15</v>
      </c>
      <c r="B186" s="49" t="s">
        <v>124</v>
      </c>
      <c r="C186" s="30">
        <v>800</v>
      </c>
      <c r="D186" s="60">
        <f>D187</f>
        <v>20000</v>
      </c>
      <c r="E186" s="60">
        <f t="shared" ref="E186:F186" si="17">E187</f>
        <v>20000</v>
      </c>
      <c r="F186" s="60">
        <f t="shared" si="17"/>
        <v>20000</v>
      </c>
    </row>
    <row r="187" spans="1:6" ht="18.75" customHeight="1" x14ac:dyDescent="0.25">
      <c r="A187" s="31" t="s">
        <v>16</v>
      </c>
      <c r="B187" s="49" t="s">
        <v>124</v>
      </c>
      <c r="C187" s="30">
        <v>850</v>
      </c>
      <c r="D187" s="60">
        <f>'Приложение № 5'!G38</f>
        <v>20000</v>
      </c>
      <c r="E187" s="60">
        <f>'Приложение № 5'!H38</f>
        <v>20000</v>
      </c>
      <c r="F187" s="60">
        <f>'Приложение № 5'!I38</f>
        <v>20000</v>
      </c>
    </row>
    <row r="188" spans="1:6" ht="23.25" hidden="1" customHeight="1" x14ac:dyDescent="0.25">
      <c r="A188" s="20" t="s">
        <v>131</v>
      </c>
      <c r="B188" s="49" t="s">
        <v>132</v>
      </c>
      <c r="C188" s="42" t="s">
        <v>163</v>
      </c>
      <c r="D188" s="59">
        <f>D189+D193+D191</f>
        <v>0</v>
      </c>
      <c r="E188" s="59">
        <f>E189+E193+E191</f>
        <v>0</v>
      </c>
      <c r="F188" s="59">
        <f>F189+F193+F191</f>
        <v>0</v>
      </c>
    </row>
    <row r="189" spans="1:6" ht="36.75" hidden="1" customHeight="1" x14ac:dyDescent="0.25">
      <c r="A189" s="31" t="s">
        <v>32</v>
      </c>
      <c r="B189" s="49" t="s">
        <v>132</v>
      </c>
      <c r="C189" s="42">
        <v>200</v>
      </c>
      <c r="D189" s="59">
        <f>D190</f>
        <v>0</v>
      </c>
      <c r="E189" s="59">
        <f t="shared" ref="E189:F189" si="18">E190</f>
        <v>0</v>
      </c>
      <c r="F189" s="59">
        <f t="shared" si="18"/>
        <v>0</v>
      </c>
    </row>
    <row r="190" spans="1:6" ht="36.75" hidden="1" customHeight="1" x14ac:dyDescent="0.25">
      <c r="A190" s="31" t="s">
        <v>31</v>
      </c>
      <c r="B190" s="49" t="s">
        <v>132</v>
      </c>
      <c r="C190" s="42">
        <v>240</v>
      </c>
      <c r="D190" s="59"/>
      <c r="E190" s="59"/>
      <c r="F190" s="192"/>
    </row>
    <row r="191" spans="1:6" ht="20.100000000000001" hidden="1" customHeight="1" x14ac:dyDescent="0.25">
      <c r="A191" s="31" t="s">
        <v>7</v>
      </c>
      <c r="B191" s="49" t="s">
        <v>132</v>
      </c>
      <c r="C191" s="42">
        <v>500</v>
      </c>
      <c r="D191" s="190">
        <f>D192</f>
        <v>0</v>
      </c>
      <c r="E191" s="190">
        <f t="shared" ref="E191:F191" si="19">E192</f>
        <v>0</v>
      </c>
      <c r="F191" s="190">
        <f t="shared" si="19"/>
        <v>0</v>
      </c>
    </row>
    <row r="192" spans="1:6" ht="20.100000000000001" hidden="1" customHeight="1" x14ac:dyDescent="0.25">
      <c r="A192" s="31" t="s">
        <v>18</v>
      </c>
      <c r="B192" s="49" t="s">
        <v>132</v>
      </c>
      <c r="C192" s="42">
        <v>540</v>
      </c>
      <c r="D192" s="190"/>
      <c r="E192" s="191"/>
      <c r="F192" s="192"/>
    </row>
    <row r="193" spans="1:7" ht="21" hidden="1" customHeight="1" x14ac:dyDescent="0.25">
      <c r="A193" s="31" t="s">
        <v>15</v>
      </c>
      <c r="B193" s="49" t="s">
        <v>132</v>
      </c>
      <c r="C193" s="30">
        <v>800</v>
      </c>
      <c r="D193" s="60">
        <f>D194</f>
        <v>0</v>
      </c>
      <c r="E193" s="60">
        <f t="shared" ref="E193:F193" si="20">E194</f>
        <v>0</v>
      </c>
      <c r="F193" s="60">
        <f t="shared" si="20"/>
        <v>0</v>
      </c>
    </row>
    <row r="194" spans="1:7" ht="21.75" hidden="1" customHeight="1" x14ac:dyDescent="0.25">
      <c r="A194" s="31" t="s">
        <v>16</v>
      </c>
      <c r="B194" s="49" t="s">
        <v>132</v>
      </c>
      <c r="C194" s="30">
        <v>850</v>
      </c>
      <c r="D194" s="60"/>
      <c r="E194" s="60"/>
      <c r="F194" s="192"/>
    </row>
    <row r="195" spans="1:7" ht="42.75" customHeight="1" x14ac:dyDescent="0.25">
      <c r="A195" s="31" t="s">
        <v>164</v>
      </c>
      <c r="B195" s="49" t="s">
        <v>248</v>
      </c>
      <c r="C195" s="30" t="s">
        <v>163</v>
      </c>
      <c r="D195" s="60">
        <f>D196</f>
        <v>515083</v>
      </c>
      <c r="E195" s="60">
        <f t="shared" ref="E195:F196" si="21">E196</f>
        <v>515083</v>
      </c>
      <c r="F195" s="60">
        <f t="shared" si="21"/>
        <v>515083</v>
      </c>
    </row>
    <row r="196" spans="1:7" ht="20.25" customHeight="1" x14ac:dyDescent="0.25">
      <c r="A196" s="31" t="s">
        <v>7</v>
      </c>
      <c r="B196" s="49" t="s">
        <v>248</v>
      </c>
      <c r="C196" s="30">
        <v>500</v>
      </c>
      <c r="D196" s="60">
        <f>D197</f>
        <v>515083</v>
      </c>
      <c r="E196" s="60">
        <f t="shared" si="21"/>
        <v>515083</v>
      </c>
      <c r="F196" s="60">
        <f t="shared" si="21"/>
        <v>515083</v>
      </c>
    </row>
    <row r="197" spans="1:7" ht="21" customHeight="1" x14ac:dyDescent="0.25">
      <c r="A197" s="31" t="s">
        <v>18</v>
      </c>
      <c r="B197" s="49" t="s">
        <v>248</v>
      </c>
      <c r="C197" s="30">
        <v>540</v>
      </c>
      <c r="D197" s="60">
        <f>'Приложение № 5'!G41</f>
        <v>515083</v>
      </c>
      <c r="E197" s="60">
        <f>'Приложение № 5'!H41</f>
        <v>515083</v>
      </c>
      <c r="F197" s="60">
        <f>'Приложение № 5'!I41</f>
        <v>515083</v>
      </c>
    </row>
    <row r="198" spans="1:7" ht="21" customHeight="1" x14ac:dyDescent="0.25">
      <c r="A198" s="67" t="s">
        <v>64</v>
      </c>
      <c r="B198" s="70" t="s">
        <v>129</v>
      </c>
      <c r="C198" s="114" t="s">
        <v>163</v>
      </c>
      <c r="D198" s="71">
        <f>D199</f>
        <v>5000</v>
      </c>
      <c r="E198" s="71">
        <f t="shared" ref="E198:F200" si="22">E199</f>
        <v>5000</v>
      </c>
      <c r="F198" s="71">
        <f t="shared" si="22"/>
        <v>5000</v>
      </c>
    </row>
    <row r="199" spans="1:7" ht="37.5" customHeight="1" x14ac:dyDescent="0.25">
      <c r="A199" s="31" t="s">
        <v>34</v>
      </c>
      <c r="B199" s="49" t="s">
        <v>130</v>
      </c>
      <c r="C199" s="42" t="s">
        <v>163</v>
      </c>
      <c r="D199" s="59">
        <f>D200</f>
        <v>5000</v>
      </c>
      <c r="E199" s="59">
        <f t="shared" si="22"/>
        <v>5000</v>
      </c>
      <c r="F199" s="59">
        <f t="shared" si="22"/>
        <v>5000</v>
      </c>
    </row>
    <row r="200" spans="1:7" ht="21.75" customHeight="1" x14ac:dyDescent="0.25">
      <c r="A200" s="31" t="s">
        <v>15</v>
      </c>
      <c r="B200" s="49" t="s">
        <v>130</v>
      </c>
      <c r="C200" s="42">
        <v>800</v>
      </c>
      <c r="D200" s="59">
        <f>D201</f>
        <v>5000</v>
      </c>
      <c r="E200" s="59">
        <f t="shared" si="22"/>
        <v>5000</v>
      </c>
      <c r="F200" s="59">
        <f t="shared" si="22"/>
        <v>5000</v>
      </c>
    </row>
    <row r="201" spans="1:7" ht="21" customHeight="1" x14ac:dyDescent="0.25">
      <c r="A201" s="31" t="s">
        <v>25</v>
      </c>
      <c r="B201" s="49" t="s">
        <v>130</v>
      </c>
      <c r="C201" s="42">
        <v>870</v>
      </c>
      <c r="D201" s="59">
        <f>'Приложение № 5'!G52</f>
        <v>5000</v>
      </c>
      <c r="E201" s="59">
        <f>'Приложение № 5'!H52</f>
        <v>5000</v>
      </c>
      <c r="F201" s="59">
        <f>'Приложение № 5'!I52</f>
        <v>5000</v>
      </c>
    </row>
    <row r="202" spans="1:7" ht="36.75" hidden="1" customHeight="1" x14ac:dyDescent="0.25">
      <c r="A202" s="20" t="s">
        <v>133</v>
      </c>
      <c r="B202" s="49" t="s">
        <v>134</v>
      </c>
      <c r="C202" s="42" t="s">
        <v>163</v>
      </c>
      <c r="D202" s="59">
        <f t="shared" ref="D202:F208" si="23">D203</f>
        <v>0</v>
      </c>
      <c r="E202" s="59">
        <f t="shared" si="23"/>
        <v>0</v>
      </c>
      <c r="F202" s="59">
        <f t="shared" si="23"/>
        <v>0</v>
      </c>
    </row>
    <row r="203" spans="1:7" ht="36.75" hidden="1" customHeight="1" x14ac:dyDescent="0.25">
      <c r="A203" s="20" t="s">
        <v>135</v>
      </c>
      <c r="B203" s="49" t="s">
        <v>136</v>
      </c>
      <c r="C203" s="42" t="s">
        <v>163</v>
      </c>
      <c r="D203" s="59">
        <f>D207+D204</f>
        <v>0</v>
      </c>
      <c r="E203" s="59">
        <f>E207+E204</f>
        <v>0</v>
      </c>
      <c r="F203" s="59">
        <f>F207+F204</f>
        <v>0</v>
      </c>
    </row>
    <row r="204" spans="1:7" ht="54" hidden="1" customHeight="1" x14ac:dyDescent="0.25">
      <c r="A204" s="20" t="s">
        <v>226</v>
      </c>
      <c r="B204" s="49" t="s">
        <v>227</v>
      </c>
      <c r="C204" s="42" t="s">
        <v>163</v>
      </c>
      <c r="D204" s="59">
        <f t="shared" ref="D204:F205" si="24">D205</f>
        <v>0</v>
      </c>
      <c r="E204" s="59">
        <f t="shared" si="24"/>
        <v>0</v>
      </c>
      <c r="F204" s="59">
        <f t="shared" si="24"/>
        <v>0</v>
      </c>
      <c r="G204" s="26"/>
    </row>
    <row r="205" spans="1:7" ht="35.1" hidden="1" customHeight="1" x14ac:dyDescent="0.25">
      <c r="A205" s="31" t="s">
        <v>32</v>
      </c>
      <c r="B205" s="49" t="s">
        <v>227</v>
      </c>
      <c r="C205" s="42">
        <v>200</v>
      </c>
      <c r="D205" s="59">
        <f t="shared" si="24"/>
        <v>0</v>
      </c>
      <c r="E205" s="59">
        <f t="shared" si="24"/>
        <v>0</v>
      </c>
      <c r="F205" s="59">
        <f t="shared" si="24"/>
        <v>0</v>
      </c>
      <c r="G205" s="26"/>
    </row>
    <row r="206" spans="1:7" ht="35.1" hidden="1" customHeight="1" x14ac:dyDescent="0.25">
      <c r="A206" s="31" t="s">
        <v>31</v>
      </c>
      <c r="B206" s="49" t="s">
        <v>227</v>
      </c>
      <c r="C206" s="42">
        <v>240</v>
      </c>
      <c r="D206" s="59"/>
      <c r="E206" s="59"/>
      <c r="F206" s="195"/>
      <c r="G206" s="26"/>
    </row>
    <row r="207" spans="1:7" ht="47.25" hidden="1" x14ac:dyDescent="0.25">
      <c r="A207" s="20" t="s">
        <v>137</v>
      </c>
      <c r="B207" s="49" t="s">
        <v>138</v>
      </c>
      <c r="C207" s="42" t="s">
        <v>163</v>
      </c>
      <c r="D207" s="59">
        <f t="shared" si="23"/>
        <v>0</v>
      </c>
      <c r="E207" s="59">
        <f t="shared" si="23"/>
        <v>0</v>
      </c>
      <c r="F207" s="59">
        <f t="shared" si="23"/>
        <v>0</v>
      </c>
    </row>
    <row r="208" spans="1:7" ht="36" hidden="1" customHeight="1" x14ac:dyDescent="0.25">
      <c r="A208" s="31" t="s">
        <v>32</v>
      </c>
      <c r="B208" s="49" t="s">
        <v>138</v>
      </c>
      <c r="C208" s="42">
        <v>200</v>
      </c>
      <c r="D208" s="59">
        <f t="shared" si="23"/>
        <v>0</v>
      </c>
      <c r="E208" s="59">
        <f t="shared" si="23"/>
        <v>0</v>
      </c>
      <c r="F208" s="59">
        <f t="shared" si="23"/>
        <v>0</v>
      </c>
    </row>
    <row r="209" spans="1:8" ht="35.25" hidden="1" customHeight="1" x14ac:dyDescent="0.25">
      <c r="A209" s="31" t="s">
        <v>31</v>
      </c>
      <c r="B209" s="49" t="s">
        <v>138</v>
      </c>
      <c r="C209" s="42">
        <v>240</v>
      </c>
      <c r="D209" s="59"/>
      <c r="E209" s="59"/>
      <c r="F209" s="192"/>
    </row>
    <row r="210" spans="1:8" hidden="1" x14ac:dyDescent="0.25">
      <c r="A210" s="31" t="s">
        <v>228</v>
      </c>
      <c r="B210" s="49" t="s">
        <v>229</v>
      </c>
      <c r="C210" s="42" t="s">
        <v>163</v>
      </c>
      <c r="D210" s="59">
        <f t="shared" ref="D210:F212" si="25">D211</f>
        <v>0</v>
      </c>
      <c r="E210" s="59">
        <f t="shared" si="25"/>
        <v>0</v>
      </c>
      <c r="F210" s="59">
        <f t="shared" si="25"/>
        <v>0</v>
      </c>
    </row>
    <row r="211" spans="1:8" hidden="1" x14ac:dyDescent="0.25">
      <c r="A211" s="31" t="s">
        <v>228</v>
      </c>
      <c r="B211" s="49" t="s">
        <v>230</v>
      </c>
      <c r="C211" s="30" t="s">
        <v>163</v>
      </c>
      <c r="D211" s="60">
        <f t="shared" si="25"/>
        <v>0</v>
      </c>
      <c r="E211" s="60">
        <f t="shared" si="25"/>
        <v>0</v>
      </c>
      <c r="F211" s="60">
        <f t="shared" si="25"/>
        <v>0</v>
      </c>
    </row>
    <row r="212" spans="1:8" ht="31.5" hidden="1" x14ac:dyDescent="0.25">
      <c r="A212" s="31" t="s">
        <v>32</v>
      </c>
      <c r="B212" s="49" t="s">
        <v>230</v>
      </c>
      <c r="C212" s="30">
        <v>200</v>
      </c>
      <c r="D212" s="60">
        <f t="shared" si="25"/>
        <v>0</v>
      </c>
      <c r="E212" s="60">
        <f t="shared" si="25"/>
        <v>0</v>
      </c>
      <c r="F212" s="60">
        <f t="shared" si="25"/>
        <v>0</v>
      </c>
    </row>
    <row r="213" spans="1:8" ht="31.5" hidden="1" x14ac:dyDescent="0.25">
      <c r="A213" s="31" t="s">
        <v>31</v>
      </c>
      <c r="B213" s="49" t="s">
        <v>230</v>
      </c>
      <c r="C213" s="30">
        <v>240</v>
      </c>
      <c r="D213" s="60"/>
      <c r="E213" s="60"/>
      <c r="F213" s="192"/>
    </row>
    <row r="214" spans="1:8" ht="31.5" x14ac:dyDescent="0.25">
      <c r="A214" s="31" t="s">
        <v>139</v>
      </c>
      <c r="B214" s="49" t="s">
        <v>140</v>
      </c>
      <c r="C214" s="30" t="s">
        <v>163</v>
      </c>
      <c r="D214" s="60">
        <f>D215</f>
        <v>435450.21</v>
      </c>
      <c r="E214" s="60">
        <f t="shared" ref="E214:F216" si="26">E215</f>
        <v>206479.67</v>
      </c>
      <c r="F214" s="60">
        <f t="shared" si="26"/>
        <v>89598.24</v>
      </c>
    </row>
    <row r="215" spans="1:8" x14ac:dyDescent="0.25">
      <c r="A215" s="31" t="s">
        <v>143</v>
      </c>
      <c r="B215" s="49" t="s">
        <v>142</v>
      </c>
      <c r="C215" s="30" t="s">
        <v>163</v>
      </c>
      <c r="D215" s="60">
        <f>D216</f>
        <v>435450.21</v>
      </c>
      <c r="E215" s="60">
        <f t="shared" si="26"/>
        <v>206479.67</v>
      </c>
      <c r="F215" s="60">
        <f t="shared" si="26"/>
        <v>89598.24</v>
      </c>
    </row>
    <row r="216" spans="1:8" ht="31.5" x14ac:dyDescent="0.25">
      <c r="A216" s="31" t="s">
        <v>32</v>
      </c>
      <c r="B216" s="49" t="s">
        <v>142</v>
      </c>
      <c r="C216" s="30">
        <v>200</v>
      </c>
      <c r="D216" s="60">
        <f>D217</f>
        <v>435450.21</v>
      </c>
      <c r="E216" s="60">
        <f t="shared" si="26"/>
        <v>206479.67</v>
      </c>
      <c r="F216" s="60">
        <f t="shared" si="26"/>
        <v>89598.24</v>
      </c>
    </row>
    <row r="217" spans="1:8" ht="31.5" x14ac:dyDescent="0.25">
      <c r="A217" s="33" t="s">
        <v>31</v>
      </c>
      <c r="B217" s="50" t="s">
        <v>142</v>
      </c>
      <c r="C217" s="35">
        <v>240</v>
      </c>
      <c r="D217" s="61">
        <f>'Приложение № 5'!G122</f>
        <v>435450.21</v>
      </c>
      <c r="E217" s="61">
        <f>'Приложение № 5'!H122</f>
        <v>206479.67</v>
      </c>
      <c r="F217" s="61">
        <f>'Приложение № 5'!I122</f>
        <v>89598.24</v>
      </c>
    </row>
    <row r="218" spans="1:8" s="121" customFormat="1" ht="20.100000000000001" customHeight="1" x14ac:dyDescent="0.25">
      <c r="A218" s="198" t="s">
        <v>161</v>
      </c>
      <c r="B218" s="199"/>
      <c r="C218" s="200"/>
      <c r="D218" s="117"/>
      <c r="E218" s="118">
        <f>'Приложение № 5'!H148</f>
        <v>106438.5</v>
      </c>
      <c r="F218" s="118">
        <f>'Приложение № 5'!I148</f>
        <v>213511.61</v>
      </c>
      <c r="G218" s="119"/>
      <c r="H218" s="120"/>
    </row>
    <row r="219" spans="1:8" ht="21.6" customHeight="1" x14ac:dyDescent="0.25">
      <c r="A219" s="213" t="s">
        <v>56</v>
      </c>
      <c r="B219" s="214"/>
      <c r="C219" s="215"/>
      <c r="D219" s="154">
        <f>D12+D132+D153</f>
        <v>4553313.3499999996</v>
      </c>
      <c r="E219" s="154">
        <f>E12+E132+E153+E218</f>
        <v>4541886.45</v>
      </c>
      <c r="F219" s="154">
        <f>F12+F132+F153+F218</f>
        <v>4497133.2400000012</v>
      </c>
    </row>
  </sheetData>
  <mergeCells count="11">
    <mergeCell ref="D1:F1"/>
    <mergeCell ref="D2:F2"/>
    <mergeCell ref="D3:F3"/>
    <mergeCell ref="D4:F4"/>
    <mergeCell ref="A219:C219"/>
    <mergeCell ref="D10:F10"/>
    <mergeCell ref="A7:F7"/>
    <mergeCell ref="A8:E9"/>
    <mergeCell ref="A10:A11"/>
    <mergeCell ref="B10:B11"/>
    <mergeCell ref="C10:C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8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 4</vt:lpstr>
      <vt:lpstr>Приложение № 5</vt:lpstr>
      <vt:lpstr>Приложение № 6</vt:lpstr>
      <vt:lpstr>'Приложение № 4'!Заголовки_для_печати</vt:lpstr>
      <vt:lpstr>'Приложение № 5'!Заголовки_для_печати</vt:lpstr>
      <vt:lpstr>'Приложение № 6'!Заголовки_для_печати</vt:lpstr>
      <vt:lpstr>'Приложение № 4'!Область_печати</vt:lpstr>
      <vt:lpstr>'Приложение № 5'!Область_печати</vt:lpstr>
      <vt:lpstr>'Приложение №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2022-11-15T07:06:10Z</dcterms:modified>
</cp:coreProperties>
</file>